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600" yWindow="396" windowWidth="18276" windowHeight="11532" activeTab="2"/>
  </bookViews>
  <sheets>
    <sheet name="7 кл." sheetId="1" r:id="rId1"/>
    <sheet name="8 кл." sheetId="2" r:id="rId2"/>
    <sheet name="Общая" sheetId="5" r:id="rId3"/>
  </sheets>
  <externalReferences>
    <externalReference r:id="rId4"/>
  </externalReferences>
  <definedNames>
    <definedName name="_xlnm._FilterDatabase" localSheetId="0" hidden="1">'7 кл.'!$C$2:$C$11</definedName>
    <definedName name="_xlnm._FilterDatabase" localSheetId="1" hidden="1">'8 кл.'!$C$2:$C$25</definedName>
    <definedName name="_xlnm._FilterDatabase" localSheetId="2" hidden="1">Общая!$F$4:$F$31</definedName>
    <definedName name="classes_n">[1]Проверки!$K$1:$K$5</definedName>
  </definedNames>
  <calcPr calcId="124519"/>
</workbook>
</file>

<file path=xl/calcChain.xml><?xml version="1.0" encoding="utf-8"?>
<calcChain xmlns="http://schemas.openxmlformats.org/spreadsheetml/2006/main">
  <c r="P11" i="1"/>
  <c r="Q11" s="1"/>
  <c r="P25" i="2"/>
  <c r="O8"/>
  <c r="O9"/>
  <c r="P9" s="1"/>
  <c r="Q9" s="1"/>
  <c r="O10"/>
  <c r="P10" s="1"/>
  <c r="O11"/>
  <c r="O12"/>
  <c r="O13"/>
  <c r="O14"/>
  <c r="O15"/>
  <c r="O16"/>
  <c r="O17"/>
  <c r="P17" s="1"/>
  <c r="O18"/>
  <c r="P18" s="1"/>
  <c r="Q18" s="1"/>
  <c r="O19"/>
  <c r="O20"/>
  <c r="O21"/>
  <c r="O22"/>
  <c r="O23"/>
  <c r="O24"/>
  <c r="O25"/>
  <c r="O8" i="1"/>
  <c r="O9"/>
  <c r="O10"/>
  <c r="O11"/>
  <c r="O7" i="2"/>
  <c r="O7" i="1"/>
  <c r="P7" s="1"/>
  <c r="Q7" s="1"/>
  <c r="Q17" i="2" l="1"/>
  <c r="P24"/>
  <c r="Q10"/>
  <c r="R10" s="1"/>
  <c r="A10" s="1"/>
  <c r="P19"/>
  <c r="Q19" s="1"/>
  <c r="R19" s="1"/>
  <c r="P11"/>
  <c r="Q11" s="1"/>
  <c r="R11" s="1"/>
  <c r="A11" s="1"/>
  <c r="P20"/>
  <c r="Q20" s="1"/>
  <c r="R20" s="1"/>
  <c r="P12"/>
  <c r="R17"/>
  <c r="R9"/>
  <c r="A9" s="1"/>
  <c r="P21"/>
  <c r="Q21" s="1"/>
  <c r="R21" s="1"/>
  <c r="P13"/>
  <c r="Q13" s="1"/>
  <c r="Q12" s="1"/>
  <c r="R12" s="1"/>
  <c r="A12" s="1"/>
  <c r="R18"/>
  <c r="P22"/>
  <c r="Q22" s="1"/>
  <c r="R22" s="1"/>
  <c r="A22" s="1"/>
  <c r="P14"/>
  <c r="P23"/>
  <c r="P15"/>
  <c r="Q15" s="1"/>
  <c r="R15" s="1"/>
  <c r="A15" s="1"/>
  <c r="P16"/>
  <c r="Q16" s="1"/>
  <c r="R16" s="1"/>
  <c r="A16" s="1"/>
  <c r="P8"/>
  <c r="Q8" s="1"/>
  <c r="R8" s="1"/>
  <c r="A8" s="1"/>
  <c r="O13" i="5"/>
  <c r="O23"/>
  <c r="O15"/>
  <c r="O14"/>
  <c r="O24"/>
  <c r="O16"/>
  <c r="O8"/>
  <c r="O22"/>
  <c r="O7"/>
  <c r="O25"/>
  <c r="O17"/>
  <c r="O9"/>
  <c r="O30"/>
  <c r="O26"/>
  <c r="O18"/>
  <c r="O10"/>
  <c r="O27"/>
  <c r="O19"/>
  <c r="O11"/>
  <c r="O12"/>
  <c r="O28"/>
  <c r="O20"/>
  <c r="O29"/>
  <c r="O21"/>
  <c r="P7" i="2"/>
  <c r="P8" i="1"/>
  <c r="Q8" s="1"/>
  <c r="R8" s="1"/>
  <c r="A8" s="1"/>
  <c r="P9"/>
  <c r="Q9" s="1"/>
  <c r="R9" s="1"/>
  <c r="A9" s="1"/>
  <c r="R7"/>
  <c r="A7" s="1"/>
  <c r="P10"/>
  <c r="Q14" i="2" l="1"/>
  <c r="R14" s="1"/>
  <c r="A14" s="1"/>
  <c r="P28" i="5"/>
  <c r="P30"/>
  <c r="P26"/>
  <c r="P29"/>
  <c r="P27"/>
  <c r="P25"/>
  <c r="Q25" s="1"/>
  <c r="R25" s="1"/>
  <c r="A25" s="1"/>
  <c r="R13" i="2"/>
  <c r="A13" s="1"/>
  <c r="P12" i="5"/>
  <c r="Q12" s="1"/>
  <c r="R12" s="1"/>
  <c r="A12" s="1"/>
  <c r="Q10" i="1"/>
  <c r="R10" s="1"/>
  <c r="A10" s="1"/>
  <c r="P15" i="5"/>
  <c r="P20"/>
  <c r="P18"/>
  <c r="Q18" s="1"/>
  <c r="R18" s="1"/>
  <c r="A18" s="1"/>
  <c r="P14"/>
  <c r="Q14" s="1"/>
  <c r="R14" s="1"/>
  <c r="A14" s="1"/>
  <c r="P13"/>
  <c r="Q7" i="2"/>
  <c r="R7" s="1"/>
  <c r="A7" s="1"/>
  <c r="A17"/>
  <c r="P11" i="5"/>
  <c r="P10"/>
  <c r="Q10" s="1"/>
  <c r="R10" s="1"/>
  <c r="A10" s="1"/>
  <c r="P7"/>
  <c r="P9"/>
  <c r="P19"/>
  <c r="Q19" s="1"/>
  <c r="R19" s="1"/>
  <c r="A19" s="1"/>
  <c r="P17"/>
  <c r="P16"/>
  <c r="P22"/>
  <c r="Q22" s="1"/>
  <c r="R22" s="1"/>
  <c r="A22" s="1"/>
  <c r="P24"/>
  <c r="Q24" s="1"/>
  <c r="R24" s="1"/>
  <c r="A24" s="1"/>
  <c r="P23"/>
  <c r="P8"/>
  <c r="Q8" s="1"/>
  <c r="R8" s="1"/>
  <c r="A8" s="1"/>
  <c r="P21"/>
  <c r="Q9" l="1"/>
  <c r="R9" s="1"/>
  <c r="A9" s="1"/>
  <c r="Q23"/>
  <c r="R23" s="1"/>
  <c r="A23" s="1"/>
  <c r="Q13"/>
  <c r="R13" s="1"/>
  <c r="A13" s="1"/>
  <c r="Q11"/>
  <c r="R11" s="1"/>
  <c r="A11" s="1"/>
  <c r="Q7"/>
  <c r="R7" s="1"/>
  <c r="A7" s="1"/>
  <c r="Q21"/>
  <c r="R21" s="1"/>
  <c r="A21" s="1"/>
  <c r="A21" i="2"/>
  <c r="Q17" i="5"/>
  <c r="Q20" l="1"/>
  <c r="R20" s="1"/>
  <c r="A20" s="1"/>
  <c r="R17"/>
  <c r="A17" s="1"/>
  <c r="Q16"/>
  <c r="A20" i="2"/>
  <c r="Q30" i="5"/>
  <c r="A19" i="2" l="1"/>
  <c r="A18"/>
  <c r="R16" i="5"/>
  <c r="A16" s="1"/>
  <c r="Q15"/>
  <c r="R15" s="1"/>
  <c r="A15" s="1"/>
  <c r="R30"/>
  <c r="A30" s="1"/>
  <c r="Q29"/>
  <c r="R29" l="1"/>
  <c r="A29" s="1"/>
  <c r="Q28"/>
  <c r="R28" l="1"/>
  <c r="A28" s="1"/>
  <c r="Q27"/>
  <c r="R27" l="1"/>
  <c r="A27" s="1"/>
  <c r="Q26"/>
  <c r="R26" s="1"/>
  <c r="A26" s="1"/>
  <c r="Q25" i="2" l="1"/>
  <c r="Q24" l="1"/>
  <c r="R25"/>
  <c r="A25" s="1"/>
  <c r="Q23" l="1"/>
  <c r="R23" s="1"/>
  <c r="A23" s="1"/>
  <c r="R24"/>
  <c r="A24" s="1"/>
  <c r="R11" i="1" l="1"/>
  <c r="A11" s="1"/>
</calcChain>
</file>

<file path=xl/sharedStrings.xml><?xml version="1.0" encoding="utf-8"?>
<sst xmlns="http://schemas.openxmlformats.org/spreadsheetml/2006/main" count="255" uniqueCount="77">
  <si>
    <t>Муниципальное образование</t>
  </si>
  <si>
    <t>Фамилия</t>
  </si>
  <si>
    <t>Имя</t>
  </si>
  <si>
    <t>Класс обу-чения</t>
  </si>
  <si>
    <t>Александр</t>
  </si>
  <si>
    <t>Кирилл</t>
  </si>
  <si>
    <t>Андрей</t>
  </si>
  <si>
    <t>задача 1</t>
  </si>
  <si>
    <t>задача 2</t>
  </si>
  <si>
    <t>задача 3</t>
  </si>
  <si>
    <t>задача 4</t>
  </si>
  <si>
    <t>задача 5</t>
  </si>
  <si>
    <t>задача 6</t>
  </si>
  <si>
    <t>статус</t>
  </si>
  <si>
    <t>место</t>
  </si>
  <si>
    <t>Место</t>
  </si>
  <si>
    <t>Сокращенное название ОУ</t>
  </si>
  <si>
    <t>Победитель</t>
  </si>
  <si>
    <t>Максим</t>
  </si>
  <si>
    <t>итог</t>
  </si>
  <si>
    <t>Призер</t>
  </si>
  <si>
    <t>Алина</t>
  </si>
  <si>
    <t>Анастасия</t>
  </si>
  <si>
    <t>Владислав</t>
  </si>
  <si>
    <t>Шелеховский район</t>
  </si>
  <si>
    <t>Фролов</t>
  </si>
  <si>
    <t>Юрий</t>
  </si>
  <si>
    <t>г. Иркутск</t>
  </si>
  <si>
    <t>г. Братск</t>
  </si>
  <si>
    <t>г. Ангарск</t>
  </si>
  <si>
    <t>Ростислав</t>
  </si>
  <si>
    <t>Быстров</t>
  </si>
  <si>
    <t>Насонов</t>
  </si>
  <si>
    <t>Романов</t>
  </si>
  <si>
    <t>Федор</t>
  </si>
  <si>
    <t>Кочкин</t>
  </si>
  <si>
    <t>Арсений</t>
  </si>
  <si>
    <t>Кузнецов</t>
  </si>
  <si>
    <t>Сергей</t>
  </si>
  <si>
    <t>Шпеньков</t>
  </si>
  <si>
    <t>МБОУ г. Иркутска лицей № 2</t>
  </si>
  <si>
    <t>МАОУ Лицей ИГУ г. Иркутска</t>
  </si>
  <si>
    <t>МБОУ Гимназия № 44 г. Иркутска</t>
  </si>
  <si>
    <t>ЧОУ "РЖД лицей №14"</t>
  </si>
  <si>
    <t>МБОУ Шелеховского района "СОШ № 2"</t>
  </si>
  <si>
    <t>Региональная олимпиада для 7-8 классов 2024г.</t>
  </si>
  <si>
    <t>Бубнов</t>
  </si>
  <si>
    <t>Мирон</t>
  </si>
  <si>
    <t>Бутакова</t>
  </si>
  <si>
    <t>Слободчиков</t>
  </si>
  <si>
    <t>Дмитрий</t>
  </si>
  <si>
    <t>Березин</t>
  </si>
  <si>
    <t>Нестеров</t>
  </si>
  <si>
    <t>Ярослав</t>
  </si>
  <si>
    <t>Рукосуев</t>
  </si>
  <si>
    <t>Петровская</t>
  </si>
  <si>
    <t>Александра</t>
  </si>
  <si>
    <t>Куркин</t>
  </si>
  <si>
    <t>Овсюков</t>
  </si>
  <si>
    <t>Ситник</t>
  </si>
  <si>
    <t>Дубов</t>
  </si>
  <si>
    <t>Рыбаков</t>
  </si>
  <si>
    <t>Алексей</t>
  </si>
  <si>
    <t>Наумов</t>
  </si>
  <si>
    <t>Бойченко</t>
  </si>
  <si>
    <t>Дубино</t>
  </si>
  <si>
    <t>Лев</t>
  </si>
  <si>
    <t>Каретников</t>
  </si>
  <si>
    <t>Роман</t>
  </si>
  <si>
    <t>Логунов</t>
  </si>
  <si>
    <t>Илья</t>
  </si>
  <si>
    <t>МБОУ г. Иркутска гимназия №1</t>
  </si>
  <si>
    <t>МБОУ Гимназия № 1 имени Алексея Александровича Иноземцева</t>
  </si>
  <si>
    <t>МБОУ Гимназия № 25 г. Иркутска</t>
  </si>
  <si>
    <t>МБОУ г. Иркутска гимназия № 1</t>
  </si>
  <si>
    <t>МБОУ г. Иркутска СОШ № 64</t>
  </si>
  <si>
    <t>МБОУ СОШ № 10</t>
  </si>
</sst>
</file>

<file path=xl/styles.xml><?xml version="1.0" encoding="utf-8"?>
<styleSheet xmlns="http://schemas.openxmlformats.org/spreadsheetml/2006/main">
  <fonts count="7">
    <font>
      <sz val="10"/>
      <color theme="1"/>
      <name val="Arial Narrow"/>
      <family val="2"/>
      <charset val="204"/>
    </font>
    <font>
      <b/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/>
    <xf numFmtId="2" fontId="4" fillId="2" borderId="2" xfId="0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eg1/&#1054;&#1083;&#1080;&#1084;&#1087;&#1080;&#1072;&#1076;&#1099;%20&#1087;&#1086;%20&#1087;&#1088;&#1086;&#1075;&#1088;&#1072;&#1084;&#1084;&#1080;&#1088;&#1086;&#1074;&#1072;&#1085;&#1080;&#1102;/__&#1089;&#1077;&#1079;&#1086;&#1085;%202020-2021/&#1056;&#1054;%207-8/&#1056;&#1054;78_2021_&#1083;&#1086;&#1075;&#1080;&#1085;&#1099;-&#1087;&#1072;&#1088;&#1086;&#1083;&#1080;%20&#1076;&#1083;&#1103;%20&#1088;&#1072;&#1089;&#1089;&#1099;&#1083;&#1082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частники"/>
      <sheetName val="Проверки"/>
      <sheetName val="Для регистрации"/>
    </sheetNames>
    <sheetDataSet>
      <sheetData sheetId="0" refreshError="1"/>
      <sheetData sheetId="1">
        <row r="1">
          <cell r="K1">
            <v>7</v>
          </cell>
        </row>
        <row r="2">
          <cell r="K2">
            <v>8</v>
          </cell>
        </row>
        <row r="3">
          <cell r="K3">
            <v>9</v>
          </cell>
        </row>
        <row r="4">
          <cell r="K4">
            <v>10</v>
          </cell>
        </row>
        <row r="5">
          <cell r="K5">
            <v>11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R12"/>
  <sheetViews>
    <sheetView zoomScale="85" zoomScaleNormal="85" workbookViewId="0">
      <selection activeCell="T11" sqref="T11"/>
    </sheetView>
  </sheetViews>
  <sheetFormatPr defaultRowHeight="13.8"/>
  <cols>
    <col min="2" max="2" width="19" customWidth="1"/>
    <col min="3" max="3" width="17.875" customWidth="1"/>
    <col min="4" max="4" width="14.875" customWidth="1"/>
    <col min="5" max="5" width="24.5" customWidth="1"/>
    <col min="6" max="6" width="8.125" customWidth="1"/>
    <col min="13" max="13" width="11.375" customWidth="1"/>
    <col min="14" max="14" width="20.625" customWidth="1"/>
    <col min="15" max="17" width="9.375" hidden="1" customWidth="1"/>
    <col min="18" max="18" width="9.375" customWidth="1"/>
  </cols>
  <sheetData>
    <row r="2" spans="1:18" ht="15.6">
      <c r="C2" s="1"/>
      <c r="D2" s="1"/>
      <c r="E2" s="1"/>
    </row>
    <row r="3" spans="1:18" ht="15.6">
      <c r="C3" s="1"/>
      <c r="D3" s="1"/>
      <c r="E3" s="1"/>
    </row>
    <row r="4" spans="1:18">
      <c r="C4" s="2"/>
      <c r="D4" s="2"/>
      <c r="E4" s="2"/>
    </row>
    <row r="5" spans="1:18" ht="14.4" thickBot="1">
      <c r="C5" s="2"/>
      <c r="D5" s="2"/>
      <c r="E5" s="2"/>
    </row>
    <row r="6" spans="1:18" ht="39.6">
      <c r="A6" s="3" t="s">
        <v>14</v>
      </c>
      <c r="B6" s="3" t="s">
        <v>0</v>
      </c>
      <c r="C6" s="4" t="s">
        <v>1</v>
      </c>
      <c r="D6" s="4" t="s">
        <v>2</v>
      </c>
      <c r="E6" s="12" t="s">
        <v>16</v>
      </c>
      <c r="F6" s="7" t="s">
        <v>3</v>
      </c>
      <c r="G6" s="13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5" t="s">
        <v>12</v>
      </c>
      <c r="M6" s="8" t="s">
        <v>19</v>
      </c>
      <c r="N6" s="4" t="s">
        <v>13</v>
      </c>
    </row>
    <row r="7" spans="1:18" ht="30" customHeight="1">
      <c r="A7" s="16" t="str">
        <f t="shared" ref="A7:A11" si="0">O7&amp;R7</f>
        <v>1</v>
      </c>
      <c r="B7" s="17" t="s">
        <v>27</v>
      </c>
      <c r="C7" s="17" t="s">
        <v>46</v>
      </c>
      <c r="D7" s="17" t="s">
        <v>47</v>
      </c>
      <c r="E7" s="17" t="s">
        <v>41</v>
      </c>
      <c r="F7" s="42">
        <v>7</v>
      </c>
      <c r="G7" s="33">
        <v>100</v>
      </c>
      <c r="H7" s="17">
        <v>100</v>
      </c>
      <c r="I7" s="17">
        <v>100</v>
      </c>
      <c r="J7" s="17">
        <v>22</v>
      </c>
      <c r="K7" s="17"/>
      <c r="L7" s="34"/>
      <c r="M7" s="35">
        <v>322</v>
      </c>
      <c r="N7" s="17" t="s">
        <v>17</v>
      </c>
      <c r="O7" s="9">
        <f>RANK(M7,$M$7:$M$12,0)</f>
        <v>1</v>
      </c>
      <c r="P7" s="10">
        <f t="shared" ref="P7:P11" si="1">IF(O7=O8,0,O8-1)</f>
        <v>1</v>
      </c>
      <c r="Q7" s="10">
        <f t="shared" ref="Q7:Q11" si="2">IF(P7=0,Q8,P7)</f>
        <v>1</v>
      </c>
      <c r="R7" s="10" t="str">
        <f t="shared" ref="R7:R11" si="3">IF(O7=Q7,""," - "&amp;Q7)</f>
        <v/>
      </c>
    </row>
    <row r="8" spans="1:18" ht="30" customHeight="1">
      <c r="A8" s="11" t="str">
        <f t="shared" si="0"/>
        <v>2</v>
      </c>
      <c r="B8" s="18" t="s">
        <v>27</v>
      </c>
      <c r="C8" s="18" t="s">
        <v>39</v>
      </c>
      <c r="D8" s="18" t="s">
        <v>5</v>
      </c>
      <c r="E8" s="18" t="s">
        <v>42</v>
      </c>
      <c r="F8" s="41">
        <v>7</v>
      </c>
      <c r="G8" s="30">
        <v>100</v>
      </c>
      <c r="H8" s="18">
        <v>65</v>
      </c>
      <c r="I8" s="18">
        <v>15</v>
      </c>
      <c r="J8" s="18"/>
      <c r="K8" s="18"/>
      <c r="L8" s="31"/>
      <c r="M8" s="32">
        <v>180</v>
      </c>
      <c r="N8" s="18" t="s">
        <v>20</v>
      </c>
      <c r="O8" s="9">
        <f>RANK(M8,$M$7:$M$12,0)</f>
        <v>2</v>
      </c>
      <c r="P8" s="10">
        <f t="shared" si="1"/>
        <v>2</v>
      </c>
      <c r="Q8" s="10">
        <f t="shared" si="2"/>
        <v>2</v>
      </c>
      <c r="R8" s="10" t="str">
        <f t="shared" si="3"/>
        <v/>
      </c>
    </row>
    <row r="9" spans="1:18" s="6" customFormat="1" ht="30" customHeight="1">
      <c r="A9" s="11" t="str">
        <f t="shared" si="0"/>
        <v>3</v>
      </c>
      <c r="B9" s="18" t="s">
        <v>27</v>
      </c>
      <c r="C9" s="18" t="s">
        <v>55</v>
      </c>
      <c r="D9" s="18" t="s">
        <v>56</v>
      </c>
      <c r="E9" s="18" t="s">
        <v>41</v>
      </c>
      <c r="F9" s="41">
        <v>7</v>
      </c>
      <c r="G9" s="30">
        <v>100</v>
      </c>
      <c r="H9" s="18"/>
      <c r="I9" s="18">
        <v>15</v>
      </c>
      <c r="J9" s="18"/>
      <c r="K9" s="18"/>
      <c r="L9" s="31"/>
      <c r="M9" s="32">
        <v>115</v>
      </c>
      <c r="N9" s="18" t="s">
        <v>20</v>
      </c>
      <c r="O9" s="9">
        <f>RANK(M9,$M$7:$M$12,0)</f>
        <v>3</v>
      </c>
      <c r="P9" s="10">
        <f t="shared" si="1"/>
        <v>3</v>
      </c>
      <c r="Q9" s="10">
        <f t="shared" si="2"/>
        <v>3</v>
      </c>
      <c r="R9" s="10" t="str">
        <f t="shared" si="3"/>
        <v/>
      </c>
    </row>
    <row r="10" spans="1:18" ht="30" customHeight="1">
      <c r="A10" s="36" t="str">
        <f t="shared" si="0"/>
        <v>4</v>
      </c>
      <c r="B10" s="19" t="s">
        <v>29</v>
      </c>
      <c r="C10" s="19" t="s">
        <v>61</v>
      </c>
      <c r="D10" s="19" t="s">
        <v>62</v>
      </c>
      <c r="E10" s="19" t="s">
        <v>76</v>
      </c>
      <c r="F10" s="40">
        <v>7</v>
      </c>
      <c r="G10" s="23">
        <v>0</v>
      </c>
      <c r="H10" s="19">
        <v>30</v>
      </c>
      <c r="I10" s="19">
        <v>15</v>
      </c>
      <c r="J10" s="19"/>
      <c r="K10" s="19"/>
      <c r="L10" s="24"/>
      <c r="M10" s="22">
        <v>45</v>
      </c>
      <c r="N10" s="37"/>
      <c r="O10" s="9">
        <f>RANK(M10,$M$7:$M$12,0)</f>
        <v>4</v>
      </c>
      <c r="P10" s="10">
        <f t="shared" si="1"/>
        <v>4</v>
      </c>
      <c r="Q10" s="10">
        <f t="shared" si="2"/>
        <v>4</v>
      </c>
      <c r="R10" s="10" t="str">
        <f t="shared" si="3"/>
        <v/>
      </c>
    </row>
    <row r="11" spans="1:18" ht="30" customHeight="1" thickBot="1">
      <c r="A11" s="36" t="str">
        <f t="shared" si="0"/>
        <v>5</v>
      </c>
      <c r="B11" s="19" t="s">
        <v>27</v>
      </c>
      <c r="C11" s="19" t="s">
        <v>67</v>
      </c>
      <c r="D11" s="19" t="s">
        <v>68</v>
      </c>
      <c r="E11" s="19" t="s">
        <v>41</v>
      </c>
      <c r="F11" s="40">
        <v>7</v>
      </c>
      <c r="G11" s="25">
        <v>0</v>
      </c>
      <c r="H11" s="26"/>
      <c r="I11" s="26"/>
      <c r="J11" s="26"/>
      <c r="K11" s="26"/>
      <c r="L11" s="27"/>
      <c r="M11" s="22">
        <v>0</v>
      </c>
      <c r="N11" s="37"/>
      <c r="O11" s="9">
        <f>RANK(M11,$M$7:$M$12,0)</f>
        <v>5</v>
      </c>
      <c r="P11" s="10">
        <f t="shared" si="1"/>
        <v>5</v>
      </c>
      <c r="Q11" s="10">
        <f t="shared" si="2"/>
        <v>5</v>
      </c>
      <c r="R11" s="10" t="str">
        <f t="shared" si="3"/>
        <v/>
      </c>
    </row>
    <row r="12" spans="1:18">
      <c r="O12" s="9">
        <v>6</v>
      </c>
      <c r="P12" s="10"/>
      <c r="Q12" s="10"/>
      <c r="R12" s="10"/>
    </row>
  </sheetData>
  <sortState ref="A7:T31">
    <sortCondition descending="1" ref="M7:M31"/>
  </sortState>
  <dataValidations disablePrompts="1" count="1">
    <dataValidation allowBlank="1" showErrorMessage="1" sqref="F6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T27"/>
  <sheetViews>
    <sheetView zoomScale="85" zoomScaleNormal="85" workbookViewId="0">
      <selection activeCell="AA11" sqref="AA11"/>
    </sheetView>
  </sheetViews>
  <sheetFormatPr defaultRowHeight="13.8"/>
  <cols>
    <col min="2" max="2" width="20.125" customWidth="1"/>
    <col min="3" max="3" width="16.875" customWidth="1"/>
    <col min="4" max="4" width="14.875" customWidth="1"/>
    <col min="5" max="5" width="23.625" customWidth="1"/>
    <col min="6" max="6" width="8.125" customWidth="1"/>
    <col min="14" max="14" width="20.375" customWidth="1"/>
    <col min="15" max="18" width="9.375" hidden="1" customWidth="1"/>
    <col min="19" max="20" width="0" hidden="1" customWidth="1"/>
  </cols>
  <sheetData>
    <row r="2" spans="1:20" ht="15.6">
      <c r="C2" s="1"/>
      <c r="D2" s="1"/>
      <c r="E2" s="1"/>
    </row>
    <row r="3" spans="1:20" ht="15.6">
      <c r="C3" s="1"/>
      <c r="D3" s="1"/>
      <c r="E3" s="1"/>
    </row>
    <row r="4" spans="1:20" ht="15.6">
      <c r="C4" s="1"/>
      <c r="D4" s="1"/>
      <c r="E4" s="1"/>
    </row>
    <row r="5" spans="1:20" ht="16.2" thickBot="1">
      <c r="C5" s="1"/>
      <c r="D5" s="1"/>
      <c r="E5" s="1"/>
    </row>
    <row r="6" spans="1:20" ht="39.6">
      <c r="A6" s="3" t="s">
        <v>15</v>
      </c>
      <c r="B6" s="3" t="s">
        <v>0</v>
      </c>
      <c r="C6" s="4" t="s">
        <v>1</v>
      </c>
      <c r="D6" s="4" t="s">
        <v>2</v>
      </c>
      <c r="E6" s="12" t="s">
        <v>16</v>
      </c>
      <c r="F6" s="7" t="s">
        <v>3</v>
      </c>
      <c r="G6" s="13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5" t="s">
        <v>12</v>
      </c>
      <c r="M6" s="8" t="s">
        <v>19</v>
      </c>
      <c r="N6" s="4" t="s">
        <v>13</v>
      </c>
    </row>
    <row r="7" spans="1:20" s="6" customFormat="1" ht="30" customHeight="1">
      <c r="A7" s="16" t="str">
        <f t="shared" ref="A7:A25" si="0">O7&amp;R7</f>
        <v>1</v>
      </c>
      <c r="B7" s="17" t="s">
        <v>27</v>
      </c>
      <c r="C7" s="17" t="s">
        <v>25</v>
      </c>
      <c r="D7" s="17" t="s">
        <v>26</v>
      </c>
      <c r="E7" s="17" t="s">
        <v>74</v>
      </c>
      <c r="F7" s="42">
        <v>8</v>
      </c>
      <c r="G7" s="33">
        <v>100</v>
      </c>
      <c r="H7" s="17">
        <v>100</v>
      </c>
      <c r="I7" s="17">
        <v>100</v>
      </c>
      <c r="J7" s="17">
        <v>72</v>
      </c>
      <c r="K7" s="17"/>
      <c r="L7" s="34"/>
      <c r="M7" s="35">
        <v>372</v>
      </c>
      <c r="N7" s="17" t="s">
        <v>17</v>
      </c>
      <c r="O7" s="9">
        <f t="shared" ref="O7:O25" si="1">RANK(M7,$M$7:$M$25,0)</f>
        <v>1</v>
      </c>
      <c r="P7" s="10">
        <f t="shared" ref="P7:P25" si="2">IF(O7=O8,0,O8-1)</f>
        <v>1</v>
      </c>
      <c r="Q7" s="10">
        <f t="shared" ref="Q7:Q24" si="3">IF(P7=0,Q8,P7)</f>
        <v>1</v>
      </c>
      <c r="R7" s="10" t="str">
        <f t="shared" ref="R7:R25" si="4">IF(O7=Q7,""," - "&amp;Q7)</f>
        <v/>
      </c>
      <c r="T7" s="6">
        <v>1</v>
      </c>
    </row>
    <row r="8" spans="1:20" s="6" customFormat="1" ht="30" customHeight="1">
      <c r="A8" s="11" t="str">
        <f t="shared" si="0"/>
        <v>2 - 3</v>
      </c>
      <c r="B8" s="18" t="s">
        <v>27</v>
      </c>
      <c r="C8" s="18" t="s">
        <v>48</v>
      </c>
      <c r="D8" s="18" t="s">
        <v>21</v>
      </c>
      <c r="E8" s="18" t="s">
        <v>41</v>
      </c>
      <c r="F8" s="41">
        <v>8</v>
      </c>
      <c r="G8" s="30">
        <v>100</v>
      </c>
      <c r="H8" s="18">
        <v>100</v>
      </c>
      <c r="I8" s="18">
        <v>45</v>
      </c>
      <c r="J8" s="18">
        <v>0</v>
      </c>
      <c r="K8" s="18"/>
      <c r="L8" s="31"/>
      <c r="M8" s="32">
        <v>245</v>
      </c>
      <c r="N8" s="18" t="s">
        <v>20</v>
      </c>
      <c r="O8" s="9">
        <f t="shared" si="1"/>
        <v>2</v>
      </c>
      <c r="P8" s="10">
        <f t="shared" si="2"/>
        <v>0</v>
      </c>
      <c r="Q8" s="10">
        <f t="shared" si="3"/>
        <v>3</v>
      </c>
      <c r="R8" s="10" t="str">
        <f t="shared" si="4"/>
        <v xml:space="preserve"> - 3</v>
      </c>
      <c r="T8" s="6">
        <v>2</v>
      </c>
    </row>
    <row r="9" spans="1:20" s="6" customFormat="1" ht="30" customHeight="1">
      <c r="A9" s="11" t="str">
        <f t="shared" si="0"/>
        <v>2 - 3</v>
      </c>
      <c r="B9" s="18" t="s">
        <v>27</v>
      </c>
      <c r="C9" s="18" t="s">
        <v>32</v>
      </c>
      <c r="D9" s="18" t="s">
        <v>6</v>
      </c>
      <c r="E9" s="18" t="s">
        <v>75</v>
      </c>
      <c r="F9" s="41">
        <v>8</v>
      </c>
      <c r="G9" s="30">
        <v>100</v>
      </c>
      <c r="H9" s="18">
        <v>100</v>
      </c>
      <c r="I9" s="18">
        <v>45</v>
      </c>
      <c r="J9" s="18">
        <v>0</v>
      </c>
      <c r="K9" s="18"/>
      <c r="L9" s="31"/>
      <c r="M9" s="32">
        <v>245</v>
      </c>
      <c r="N9" s="18" t="s">
        <v>20</v>
      </c>
      <c r="O9" s="9">
        <f t="shared" si="1"/>
        <v>2</v>
      </c>
      <c r="P9" s="10">
        <f t="shared" si="2"/>
        <v>3</v>
      </c>
      <c r="Q9" s="10">
        <f t="shared" si="3"/>
        <v>3</v>
      </c>
      <c r="R9" s="10" t="str">
        <f t="shared" si="4"/>
        <v xml:space="preserve"> - 3</v>
      </c>
    </row>
    <row r="10" spans="1:20" s="6" customFormat="1" ht="30" customHeight="1">
      <c r="A10" s="11" t="str">
        <f t="shared" si="0"/>
        <v>4 - 5</v>
      </c>
      <c r="B10" s="18" t="s">
        <v>24</v>
      </c>
      <c r="C10" s="18" t="s">
        <v>37</v>
      </c>
      <c r="D10" s="18" t="s">
        <v>30</v>
      </c>
      <c r="E10" s="18" t="s">
        <v>44</v>
      </c>
      <c r="F10" s="41">
        <v>8</v>
      </c>
      <c r="G10" s="30">
        <v>100</v>
      </c>
      <c r="H10" s="18">
        <v>100</v>
      </c>
      <c r="I10" s="18">
        <v>15</v>
      </c>
      <c r="J10" s="18"/>
      <c r="K10" s="18"/>
      <c r="L10" s="31"/>
      <c r="M10" s="32">
        <v>215</v>
      </c>
      <c r="N10" s="18" t="s">
        <v>20</v>
      </c>
      <c r="O10" s="9">
        <f t="shared" si="1"/>
        <v>4</v>
      </c>
      <c r="P10" s="10">
        <f t="shared" si="2"/>
        <v>0</v>
      </c>
      <c r="Q10" s="10">
        <f t="shared" si="3"/>
        <v>5</v>
      </c>
      <c r="R10" s="10" t="str">
        <f t="shared" si="4"/>
        <v xml:space="preserve"> - 5</v>
      </c>
    </row>
    <row r="11" spans="1:20" s="6" customFormat="1" ht="30" customHeight="1">
      <c r="A11" s="11" t="str">
        <f t="shared" si="0"/>
        <v>4 - 5</v>
      </c>
      <c r="B11" s="18" t="s">
        <v>27</v>
      </c>
      <c r="C11" s="18" t="s">
        <v>33</v>
      </c>
      <c r="D11" s="18" t="s">
        <v>34</v>
      </c>
      <c r="E11" s="18" t="s">
        <v>41</v>
      </c>
      <c r="F11" s="41">
        <v>8</v>
      </c>
      <c r="G11" s="30">
        <v>100</v>
      </c>
      <c r="H11" s="18">
        <v>100</v>
      </c>
      <c r="I11" s="18">
        <v>15</v>
      </c>
      <c r="J11" s="18"/>
      <c r="K11" s="18"/>
      <c r="L11" s="31"/>
      <c r="M11" s="32">
        <v>215</v>
      </c>
      <c r="N11" s="18" t="s">
        <v>20</v>
      </c>
      <c r="O11" s="9">
        <f t="shared" si="1"/>
        <v>4</v>
      </c>
      <c r="P11" s="10">
        <f t="shared" si="2"/>
        <v>5</v>
      </c>
      <c r="Q11" s="10">
        <f t="shared" si="3"/>
        <v>5</v>
      </c>
      <c r="R11" s="10" t="str">
        <f t="shared" si="4"/>
        <v xml:space="preserve"> - 5</v>
      </c>
    </row>
    <row r="12" spans="1:20" s="6" customFormat="1" ht="30" customHeight="1">
      <c r="A12" s="11" t="str">
        <f t="shared" si="0"/>
        <v>6 - 7</v>
      </c>
      <c r="B12" s="18" t="s">
        <v>27</v>
      </c>
      <c r="C12" s="18" t="s">
        <v>31</v>
      </c>
      <c r="D12" s="18" t="s">
        <v>18</v>
      </c>
      <c r="E12" s="18" t="s">
        <v>43</v>
      </c>
      <c r="F12" s="41">
        <v>8</v>
      </c>
      <c r="G12" s="30">
        <v>100</v>
      </c>
      <c r="H12" s="18">
        <v>100</v>
      </c>
      <c r="I12" s="18">
        <v>0</v>
      </c>
      <c r="J12" s="18"/>
      <c r="K12" s="18"/>
      <c r="L12" s="31"/>
      <c r="M12" s="32">
        <v>200</v>
      </c>
      <c r="N12" s="18" t="s">
        <v>20</v>
      </c>
      <c r="O12" s="9">
        <f t="shared" si="1"/>
        <v>6</v>
      </c>
      <c r="P12" s="10">
        <f t="shared" si="2"/>
        <v>0</v>
      </c>
      <c r="Q12" s="10">
        <f t="shared" si="3"/>
        <v>7</v>
      </c>
      <c r="R12" s="10" t="str">
        <f t="shared" si="4"/>
        <v xml:space="preserve"> - 7</v>
      </c>
    </row>
    <row r="13" spans="1:20" s="6" customFormat="1" ht="30" customHeight="1">
      <c r="A13" s="11" t="str">
        <f t="shared" si="0"/>
        <v>6 - 7</v>
      </c>
      <c r="B13" s="18" t="s">
        <v>27</v>
      </c>
      <c r="C13" s="18" t="s">
        <v>49</v>
      </c>
      <c r="D13" s="18" t="s">
        <v>50</v>
      </c>
      <c r="E13" s="18" t="s">
        <v>73</v>
      </c>
      <c r="F13" s="41">
        <v>8</v>
      </c>
      <c r="G13" s="30">
        <v>100</v>
      </c>
      <c r="H13" s="18">
        <v>100</v>
      </c>
      <c r="I13" s="18"/>
      <c r="J13" s="18"/>
      <c r="K13" s="18"/>
      <c r="L13" s="31"/>
      <c r="M13" s="32">
        <v>200</v>
      </c>
      <c r="N13" s="18" t="s">
        <v>20</v>
      </c>
      <c r="O13" s="9">
        <f t="shared" si="1"/>
        <v>6</v>
      </c>
      <c r="P13" s="10">
        <f t="shared" si="2"/>
        <v>7</v>
      </c>
      <c r="Q13" s="10">
        <f t="shared" si="3"/>
        <v>7</v>
      </c>
      <c r="R13" s="10" t="str">
        <f t="shared" si="4"/>
        <v xml:space="preserve"> - 7</v>
      </c>
    </row>
    <row r="14" spans="1:20" s="6" customFormat="1" ht="30" customHeight="1">
      <c r="A14" s="36" t="str">
        <f t="shared" si="0"/>
        <v>8 - 9</v>
      </c>
      <c r="B14" s="19" t="s">
        <v>27</v>
      </c>
      <c r="C14" s="19" t="s">
        <v>51</v>
      </c>
      <c r="D14" s="19" t="s">
        <v>4</v>
      </c>
      <c r="E14" s="19" t="s">
        <v>42</v>
      </c>
      <c r="F14" s="40">
        <v>8</v>
      </c>
      <c r="G14" s="23">
        <v>100</v>
      </c>
      <c r="H14" s="19">
        <v>30</v>
      </c>
      <c r="I14" s="19">
        <v>15</v>
      </c>
      <c r="J14" s="19">
        <v>0</v>
      </c>
      <c r="K14" s="19"/>
      <c r="L14" s="24"/>
      <c r="M14" s="22">
        <v>145</v>
      </c>
      <c r="N14" s="37"/>
      <c r="O14" s="9">
        <f t="shared" si="1"/>
        <v>8</v>
      </c>
      <c r="P14" s="10">
        <f t="shared" si="2"/>
        <v>0</v>
      </c>
      <c r="Q14" s="10">
        <f t="shared" si="3"/>
        <v>9</v>
      </c>
      <c r="R14" s="10" t="str">
        <f t="shared" si="4"/>
        <v xml:space="preserve"> - 9</v>
      </c>
    </row>
    <row r="15" spans="1:20" s="6" customFormat="1" ht="30" customHeight="1">
      <c r="A15" s="36" t="str">
        <f t="shared" si="0"/>
        <v>8 - 9</v>
      </c>
      <c r="B15" s="19" t="s">
        <v>27</v>
      </c>
      <c r="C15" s="19" t="s">
        <v>52</v>
      </c>
      <c r="D15" s="19" t="s">
        <v>53</v>
      </c>
      <c r="E15" s="19" t="s">
        <v>41</v>
      </c>
      <c r="F15" s="40">
        <v>8</v>
      </c>
      <c r="G15" s="23">
        <v>100</v>
      </c>
      <c r="H15" s="19">
        <v>30</v>
      </c>
      <c r="I15" s="19">
        <v>15</v>
      </c>
      <c r="J15" s="19"/>
      <c r="K15" s="19"/>
      <c r="L15" s="24"/>
      <c r="M15" s="22">
        <v>145</v>
      </c>
      <c r="N15" s="37"/>
      <c r="O15" s="9">
        <f t="shared" si="1"/>
        <v>8</v>
      </c>
      <c r="P15" s="10">
        <f t="shared" si="2"/>
        <v>9</v>
      </c>
      <c r="Q15" s="10">
        <f t="shared" si="3"/>
        <v>9</v>
      </c>
      <c r="R15" s="10" t="str">
        <f t="shared" si="4"/>
        <v xml:space="preserve"> - 9</v>
      </c>
    </row>
    <row r="16" spans="1:20" s="6" customFormat="1" ht="30" customHeight="1">
      <c r="A16" s="36" t="str">
        <f t="shared" si="0"/>
        <v>10</v>
      </c>
      <c r="B16" s="19" t="s">
        <v>27</v>
      </c>
      <c r="C16" s="19" t="s">
        <v>54</v>
      </c>
      <c r="D16" s="19" t="s">
        <v>50</v>
      </c>
      <c r="E16" s="19" t="s">
        <v>43</v>
      </c>
      <c r="F16" s="40">
        <v>8</v>
      </c>
      <c r="G16" s="23">
        <v>40</v>
      </c>
      <c r="H16" s="19">
        <v>65</v>
      </c>
      <c r="I16" s="19">
        <v>15</v>
      </c>
      <c r="J16" s="19"/>
      <c r="K16" s="19"/>
      <c r="L16" s="24"/>
      <c r="M16" s="22">
        <v>120</v>
      </c>
      <c r="N16" s="37"/>
      <c r="O16" s="9">
        <f t="shared" si="1"/>
        <v>10</v>
      </c>
      <c r="P16" s="10">
        <f t="shared" si="2"/>
        <v>10</v>
      </c>
      <c r="Q16" s="10">
        <f t="shared" si="3"/>
        <v>10</v>
      </c>
      <c r="R16" s="10" t="str">
        <f t="shared" si="4"/>
        <v/>
      </c>
    </row>
    <row r="17" spans="1:18" s="6" customFormat="1" ht="30" customHeight="1">
      <c r="A17" s="5" t="str">
        <f t="shared" si="0"/>
        <v>11 - 12</v>
      </c>
      <c r="B17" s="19" t="s">
        <v>28</v>
      </c>
      <c r="C17" s="19" t="s">
        <v>57</v>
      </c>
      <c r="D17" s="19" t="s">
        <v>23</v>
      </c>
      <c r="E17" s="19" t="s">
        <v>72</v>
      </c>
      <c r="F17" s="40">
        <v>8</v>
      </c>
      <c r="G17" s="23">
        <v>0</v>
      </c>
      <c r="H17" s="19">
        <v>100</v>
      </c>
      <c r="I17" s="19">
        <v>0</v>
      </c>
      <c r="J17" s="19"/>
      <c r="K17" s="19"/>
      <c r="L17" s="24"/>
      <c r="M17" s="22">
        <v>100</v>
      </c>
      <c r="N17" s="36"/>
      <c r="O17" s="9">
        <f t="shared" si="1"/>
        <v>11</v>
      </c>
      <c r="P17" s="10">
        <f t="shared" si="2"/>
        <v>0</v>
      </c>
      <c r="Q17" s="10">
        <f t="shared" si="3"/>
        <v>12</v>
      </c>
      <c r="R17" s="10" t="str">
        <f t="shared" si="4"/>
        <v xml:space="preserve"> - 12</v>
      </c>
    </row>
    <row r="18" spans="1:18" s="6" customFormat="1" ht="30" customHeight="1">
      <c r="A18" s="5" t="str">
        <f t="shared" si="0"/>
        <v>11 - 12</v>
      </c>
      <c r="B18" s="19" t="s">
        <v>27</v>
      </c>
      <c r="C18" s="19" t="s">
        <v>58</v>
      </c>
      <c r="D18" s="19" t="s">
        <v>53</v>
      </c>
      <c r="E18" s="19" t="s">
        <v>41</v>
      </c>
      <c r="F18" s="40">
        <v>8</v>
      </c>
      <c r="G18" s="23">
        <v>100</v>
      </c>
      <c r="H18" s="19"/>
      <c r="I18" s="19">
        <v>0</v>
      </c>
      <c r="J18" s="19"/>
      <c r="K18" s="19"/>
      <c r="L18" s="24"/>
      <c r="M18" s="22">
        <v>100</v>
      </c>
      <c r="N18" s="21"/>
      <c r="O18" s="9">
        <f t="shared" si="1"/>
        <v>11</v>
      </c>
      <c r="P18" s="10">
        <f t="shared" si="2"/>
        <v>12</v>
      </c>
      <c r="Q18" s="10">
        <f t="shared" si="3"/>
        <v>12</v>
      </c>
      <c r="R18" s="10" t="str">
        <f t="shared" si="4"/>
        <v xml:space="preserve"> - 12</v>
      </c>
    </row>
    <row r="19" spans="1:18" s="6" customFormat="1" ht="30" customHeight="1">
      <c r="A19" s="5" t="str">
        <f t="shared" si="0"/>
        <v>13</v>
      </c>
      <c r="B19" s="19" t="s">
        <v>27</v>
      </c>
      <c r="C19" s="19" t="s">
        <v>59</v>
      </c>
      <c r="D19" s="19" t="s">
        <v>22</v>
      </c>
      <c r="E19" s="19" t="s">
        <v>40</v>
      </c>
      <c r="F19" s="40">
        <v>8</v>
      </c>
      <c r="G19" s="23">
        <v>40</v>
      </c>
      <c r="H19" s="19">
        <v>30</v>
      </c>
      <c r="I19" s="19">
        <v>15</v>
      </c>
      <c r="J19" s="19"/>
      <c r="K19" s="19"/>
      <c r="L19" s="24"/>
      <c r="M19" s="22">
        <v>85</v>
      </c>
      <c r="N19" s="21"/>
      <c r="O19" s="9">
        <f t="shared" si="1"/>
        <v>13</v>
      </c>
      <c r="P19" s="10">
        <f t="shared" si="2"/>
        <v>13</v>
      </c>
      <c r="Q19" s="10">
        <f t="shared" si="3"/>
        <v>13</v>
      </c>
      <c r="R19" s="10" t="str">
        <f t="shared" si="4"/>
        <v/>
      </c>
    </row>
    <row r="20" spans="1:18" s="6" customFormat="1" ht="30" customHeight="1">
      <c r="A20" s="5" t="str">
        <f t="shared" si="0"/>
        <v>14</v>
      </c>
      <c r="B20" s="19" t="s">
        <v>27</v>
      </c>
      <c r="C20" s="19" t="s">
        <v>60</v>
      </c>
      <c r="D20" s="19" t="s">
        <v>53</v>
      </c>
      <c r="E20" s="19" t="s">
        <v>71</v>
      </c>
      <c r="F20" s="40">
        <v>8</v>
      </c>
      <c r="G20" s="23">
        <v>40</v>
      </c>
      <c r="H20" s="19">
        <v>5</v>
      </c>
      <c r="I20" s="19"/>
      <c r="J20" s="19"/>
      <c r="K20" s="19"/>
      <c r="L20" s="24"/>
      <c r="M20" s="22">
        <v>45</v>
      </c>
      <c r="N20" s="21"/>
      <c r="O20" s="9">
        <f t="shared" si="1"/>
        <v>14</v>
      </c>
      <c r="P20" s="10">
        <f t="shared" si="2"/>
        <v>14</v>
      </c>
      <c r="Q20" s="10">
        <f t="shared" si="3"/>
        <v>14</v>
      </c>
      <c r="R20" s="10" t="str">
        <f t="shared" si="4"/>
        <v/>
      </c>
    </row>
    <row r="21" spans="1:18" s="6" customFormat="1" ht="30" customHeight="1">
      <c r="A21" s="5" t="str">
        <f t="shared" si="0"/>
        <v>15</v>
      </c>
      <c r="B21" s="19" t="s">
        <v>27</v>
      </c>
      <c r="C21" s="19" t="s">
        <v>35</v>
      </c>
      <c r="D21" s="19" t="s">
        <v>36</v>
      </c>
      <c r="E21" s="19" t="s">
        <v>43</v>
      </c>
      <c r="F21" s="40">
        <v>8</v>
      </c>
      <c r="G21" s="23">
        <v>0</v>
      </c>
      <c r="H21" s="19"/>
      <c r="I21" s="19">
        <v>15</v>
      </c>
      <c r="J21" s="19"/>
      <c r="K21" s="19"/>
      <c r="L21" s="24"/>
      <c r="M21" s="22">
        <v>15</v>
      </c>
      <c r="N21" s="21"/>
      <c r="O21" s="9">
        <f t="shared" si="1"/>
        <v>15</v>
      </c>
      <c r="P21" s="10">
        <f t="shared" si="2"/>
        <v>15</v>
      </c>
      <c r="Q21" s="10">
        <f t="shared" si="3"/>
        <v>15</v>
      </c>
      <c r="R21" s="10" t="str">
        <f t="shared" si="4"/>
        <v/>
      </c>
    </row>
    <row r="22" spans="1:18" s="6" customFormat="1" ht="30" customHeight="1">
      <c r="A22" s="5" t="str">
        <f t="shared" si="0"/>
        <v>16</v>
      </c>
      <c r="B22" s="19" t="s">
        <v>27</v>
      </c>
      <c r="C22" s="19" t="s">
        <v>63</v>
      </c>
      <c r="D22" s="19" t="s">
        <v>50</v>
      </c>
      <c r="E22" s="19" t="s">
        <v>41</v>
      </c>
      <c r="F22" s="40">
        <v>8</v>
      </c>
      <c r="G22" s="23">
        <v>0</v>
      </c>
      <c r="H22" s="19">
        <v>10</v>
      </c>
      <c r="I22" s="19"/>
      <c r="J22" s="19"/>
      <c r="K22" s="19"/>
      <c r="L22" s="24"/>
      <c r="M22" s="22">
        <v>10</v>
      </c>
      <c r="N22" s="37"/>
      <c r="O22" s="9">
        <f t="shared" si="1"/>
        <v>16</v>
      </c>
      <c r="P22" s="10">
        <f t="shared" si="2"/>
        <v>16</v>
      </c>
      <c r="Q22" s="10">
        <f t="shared" si="3"/>
        <v>16</v>
      </c>
      <c r="R22" s="10" t="str">
        <f t="shared" si="4"/>
        <v/>
      </c>
    </row>
    <row r="23" spans="1:18" ht="30" customHeight="1">
      <c r="A23" s="5" t="str">
        <f t="shared" si="0"/>
        <v>17 - 19</v>
      </c>
      <c r="B23" s="19" t="s">
        <v>27</v>
      </c>
      <c r="C23" s="19" t="s">
        <v>64</v>
      </c>
      <c r="D23" s="19" t="s">
        <v>38</v>
      </c>
      <c r="E23" s="19" t="s">
        <v>41</v>
      </c>
      <c r="F23" s="40">
        <v>8</v>
      </c>
      <c r="G23" s="23">
        <v>0</v>
      </c>
      <c r="H23" s="19"/>
      <c r="I23" s="19"/>
      <c r="J23" s="19"/>
      <c r="K23" s="19"/>
      <c r="L23" s="24"/>
      <c r="M23" s="22">
        <v>0</v>
      </c>
      <c r="N23" s="21"/>
      <c r="O23" s="9">
        <f t="shared" si="1"/>
        <v>17</v>
      </c>
      <c r="P23" s="10">
        <f t="shared" si="2"/>
        <v>0</v>
      </c>
      <c r="Q23" s="10">
        <f t="shared" si="3"/>
        <v>19</v>
      </c>
      <c r="R23" s="10" t="str">
        <f t="shared" si="4"/>
        <v xml:space="preserve"> - 19</v>
      </c>
    </row>
    <row r="24" spans="1:18" ht="30" customHeight="1">
      <c r="A24" s="5" t="str">
        <f t="shared" si="0"/>
        <v>17 - 19</v>
      </c>
      <c r="B24" s="19" t="s">
        <v>27</v>
      </c>
      <c r="C24" s="19" t="s">
        <v>65</v>
      </c>
      <c r="D24" s="19" t="s">
        <v>66</v>
      </c>
      <c r="E24" s="19" t="s">
        <v>41</v>
      </c>
      <c r="F24" s="40">
        <v>8</v>
      </c>
      <c r="G24" s="23">
        <v>0</v>
      </c>
      <c r="H24" s="19"/>
      <c r="I24" s="19"/>
      <c r="J24" s="19"/>
      <c r="K24" s="19"/>
      <c r="L24" s="24"/>
      <c r="M24" s="22">
        <v>0</v>
      </c>
      <c r="N24" s="5"/>
      <c r="O24" s="9">
        <f t="shared" si="1"/>
        <v>17</v>
      </c>
      <c r="P24" s="10">
        <f t="shared" si="2"/>
        <v>0</v>
      </c>
      <c r="Q24" s="10">
        <f t="shared" si="3"/>
        <v>19</v>
      </c>
      <c r="R24" s="10" t="str">
        <f t="shared" si="4"/>
        <v xml:space="preserve"> - 19</v>
      </c>
    </row>
    <row r="25" spans="1:18" ht="30" customHeight="1" thickBot="1">
      <c r="A25" s="5" t="str">
        <f t="shared" si="0"/>
        <v>17 - 19</v>
      </c>
      <c r="B25" s="19" t="s">
        <v>27</v>
      </c>
      <c r="C25" s="19" t="s">
        <v>69</v>
      </c>
      <c r="D25" s="19" t="s">
        <v>70</v>
      </c>
      <c r="E25" s="19" t="s">
        <v>41</v>
      </c>
      <c r="F25" s="40">
        <v>8</v>
      </c>
      <c r="G25" s="25">
        <v>0</v>
      </c>
      <c r="H25" s="26"/>
      <c r="I25" s="26"/>
      <c r="J25" s="26"/>
      <c r="K25" s="26"/>
      <c r="L25" s="27"/>
      <c r="M25" s="22">
        <v>0</v>
      </c>
      <c r="N25" s="21"/>
      <c r="O25" s="9">
        <f t="shared" si="1"/>
        <v>17</v>
      </c>
      <c r="P25" s="10">
        <f t="shared" si="2"/>
        <v>19</v>
      </c>
      <c r="Q25" s="10">
        <f>IF(P25=0,#REF!,P25)</f>
        <v>19</v>
      </c>
      <c r="R25" s="10" t="str">
        <f t="shared" si="4"/>
        <v xml:space="preserve"> - 19</v>
      </c>
    </row>
    <row r="26" spans="1:18">
      <c r="O26">
        <v>20</v>
      </c>
      <c r="Q26" s="10"/>
    </row>
    <row r="27" spans="1:18">
      <c r="Q27" s="10"/>
    </row>
  </sheetData>
  <sortState ref="A6:T42">
    <sortCondition descending="1" ref="M6:M42"/>
  </sortState>
  <dataValidations disablePrompts="1" count="1">
    <dataValidation allowBlank="1" showErrorMessage="1" sqref="F6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31"/>
  <sheetViews>
    <sheetView tabSelected="1" topLeftCell="A19" zoomScale="85" zoomScaleNormal="85" workbookViewId="0">
      <selection activeCell="O4" sqref="O1:R1048576"/>
    </sheetView>
  </sheetViews>
  <sheetFormatPr defaultRowHeight="13.8"/>
  <cols>
    <col min="2" max="2" width="23.5" customWidth="1"/>
    <col min="3" max="3" width="22" customWidth="1"/>
    <col min="4" max="4" width="14.875" customWidth="1"/>
    <col min="5" max="5" width="35.125" customWidth="1"/>
    <col min="6" max="6" width="8.125" customWidth="1"/>
    <col min="7" max="12" width="7.625" customWidth="1"/>
    <col min="13" max="13" width="11.375" customWidth="1"/>
    <col min="14" max="14" width="21" customWidth="1"/>
    <col min="15" max="18" width="9.375" hidden="1" customWidth="1"/>
  </cols>
  <sheetData>
    <row r="2" spans="1:18" ht="15.6">
      <c r="D2" s="1" t="s">
        <v>45</v>
      </c>
    </row>
    <row r="4" spans="1:18" ht="15.6">
      <c r="C4" s="1"/>
      <c r="D4" s="1"/>
      <c r="E4" s="1"/>
    </row>
    <row r="5" spans="1:18" ht="14.4" thickBot="1">
      <c r="C5" s="2"/>
      <c r="D5" s="2"/>
      <c r="E5" s="2"/>
    </row>
    <row r="6" spans="1:18" ht="39.6">
      <c r="A6" s="3" t="s">
        <v>14</v>
      </c>
      <c r="B6" s="3" t="s">
        <v>0</v>
      </c>
      <c r="C6" s="4" t="s">
        <v>1</v>
      </c>
      <c r="D6" s="4" t="s">
        <v>2</v>
      </c>
      <c r="E6" s="20" t="s">
        <v>16</v>
      </c>
      <c r="F6" s="20" t="s">
        <v>3</v>
      </c>
      <c r="G6" s="38" t="s">
        <v>7</v>
      </c>
      <c r="H6" s="39" t="s">
        <v>8</v>
      </c>
      <c r="I6" s="39" t="s">
        <v>9</v>
      </c>
      <c r="J6" s="39" t="s">
        <v>10</v>
      </c>
      <c r="K6" s="39" t="s">
        <v>11</v>
      </c>
      <c r="L6" s="29" t="s">
        <v>12</v>
      </c>
      <c r="M6" s="28" t="s">
        <v>19</v>
      </c>
      <c r="N6" s="4" t="s">
        <v>13</v>
      </c>
    </row>
    <row r="7" spans="1:18" s="6" customFormat="1" ht="30" customHeight="1">
      <c r="A7" s="16" t="str">
        <f t="shared" ref="A7:A30" si="0">O7&amp;R7</f>
        <v>1</v>
      </c>
      <c r="B7" s="17" t="s">
        <v>27</v>
      </c>
      <c r="C7" s="17" t="s">
        <v>25</v>
      </c>
      <c r="D7" s="17" t="s">
        <v>26</v>
      </c>
      <c r="E7" s="17" t="s">
        <v>74</v>
      </c>
      <c r="F7" s="42">
        <v>8</v>
      </c>
      <c r="G7" s="33">
        <v>100</v>
      </c>
      <c r="H7" s="17">
        <v>100</v>
      </c>
      <c r="I7" s="17">
        <v>100</v>
      </c>
      <c r="J7" s="17">
        <v>72</v>
      </c>
      <c r="K7" s="17"/>
      <c r="L7" s="34"/>
      <c r="M7" s="35">
        <v>372</v>
      </c>
      <c r="N7" s="17" t="s">
        <v>17</v>
      </c>
      <c r="O7" s="9">
        <f t="shared" ref="O7:O30" si="1">RANK(M7,$M$7:$M$30,0)</f>
        <v>1</v>
      </c>
      <c r="P7" s="10">
        <f t="shared" ref="P7" si="2">IF(O7=O8,0,O8-1)</f>
        <v>1</v>
      </c>
      <c r="Q7" s="10">
        <f t="shared" ref="Q7" si="3">IF(P7=0,Q8,P7)</f>
        <v>1</v>
      </c>
      <c r="R7" s="10" t="str">
        <f t="shared" ref="R7" si="4">IF(O7=Q7,""," - "&amp;Q7)</f>
        <v/>
      </c>
    </row>
    <row r="8" spans="1:18" s="6" customFormat="1" ht="30" customHeight="1">
      <c r="A8" s="16" t="str">
        <f t="shared" si="0"/>
        <v>2</v>
      </c>
      <c r="B8" s="17" t="s">
        <v>27</v>
      </c>
      <c r="C8" s="17" t="s">
        <v>46</v>
      </c>
      <c r="D8" s="17" t="s">
        <v>47</v>
      </c>
      <c r="E8" s="17" t="s">
        <v>41</v>
      </c>
      <c r="F8" s="42">
        <v>7</v>
      </c>
      <c r="G8" s="33">
        <v>100</v>
      </c>
      <c r="H8" s="17">
        <v>100</v>
      </c>
      <c r="I8" s="17">
        <v>100</v>
      </c>
      <c r="J8" s="17">
        <v>22</v>
      </c>
      <c r="K8" s="17"/>
      <c r="L8" s="34"/>
      <c r="M8" s="35">
        <v>322</v>
      </c>
      <c r="N8" s="17" t="s">
        <v>17</v>
      </c>
      <c r="O8" s="9">
        <f t="shared" si="1"/>
        <v>2</v>
      </c>
      <c r="P8" s="10">
        <f t="shared" ref="P8:P30" si="5">IF(O8=O9,0,O9-1)</f>
        <v>2</v>
      </c>
      <c r="Q8" s="10">
        <f t="shared" ref="Q8:Q29" si="6">IF(P8=0,Q9,P8)</f>
        <v>2</v>
      </c>
      <c r="R8" s="10" t="str">
        <f t="shared" ref="R8:R30" si="7">IF(O8=Q8,""," - "&amp;Q8)</f>
        <v/>
      </c>
    </row>
    <row r="9" spans="1:18" s="6" customFormat="1" ht="30" customHeight="1">
      <c r="A9" s="11" t="str">
        <f t="shared" si="0"/>
        <v>3 - 4</v>
      </c>
      <c r="B9" s="18" t="s">
        <v>27</v>
      </c>
      <c r="C9" s="18" t="s">
        <v>48</v>
      </c>
      <c r="D9" s="18" t="s">
        <v>21</v>
      </c>
      <c r="E9" s="18" t="s">
        <v>41</v>
      </c>
      <c r="F9" s="41">
        <v>8</v>
      </c>
      <c r="G9" s="30">
        <v>100</v>
      </c>
      <c r="H9" s="18">
        <v>100</v>
      </c>
      <c r="I9" s="18">
        <v>45</v>
      </c>
      <c r="J9" s="18">
        <v>0</v>
      </c>
      <c r="K9" s="18"/>
      <c r="L9" s="31"/>
      <c r="M9" s="32">
        <v>245</v>
      </c>
      <c r="N9" s="18" t="s">
        <v>20</v>
      </c>
      <c r="O9" s="9">
        <f t="shared" si="1"/>
        <v>3</v>
      </c>
      <c r="P9" s="10">
        <f t="shared" si="5"/>
        <v>0</v>
      </c>
      <c r="Q9" s="10">
        <f t="shared" si="6"/>
        <v>4</v>
      </c>
      <c r="R9" s="10" t="str">
        <f t="shared" si="7"/>
        <v xml:space="preserve"> - 4</v>
      </c>
    </row>
    <row r="10" spans="1:18" s="6" customFormat="1" ht="30" customHeight="1">
      <c r="A10" s="11" t="str">
        <f t="shared" si="0"/>
        <v>3 - 4</v>
      </c>
      <c r="B10" s="18" t="s">
        <v>27</v>
      </c>
      <c r="C10" s="18" t="s">
        <v>32</v>
      </c>
      <c r="D10" s="18" t="s">
        <v>6</v>
      </c>
      <c r="E10" s="18" t="s">
        <v>75</v>
      </c>
      <c r="F10" s="41">
        <v>8</v>
      </c>
      <c r="G10" s="30">
        <v>100</v>
      </c>
      <c r="H10" s="18">
        <v>100</v>
      </c>
      <c r="I10" s="18">
        <v>45</v>
      </c>
      <c r="J10" s="18">
        <v>0</v>
      </c>
      <c r="K10" s="18"/>
      <c r="L10" s="31"/>
      <c r="M10" s="32">
        <v>245</v>
      </c>
      <c r="N10" s="18" t="s">
        <v>20</v>
      </c>
      <c r="O10" s="9">
        <f t="shared" si="1"/>
        <v>3</v>
      </c>
      <c r="P10" s="10">
        <f t="shared" si="5"/>
        <v>4</v>
      </c>
      <c r="Q10" s="10">
        <f t="shared" si="6"/>
        <v>4</v>
      </c>
      <c r="R10" s="10" t="str">
        <f t="shared" si="7"/>
        <v xml:space="preserve"> - 4</v>
      </c>
    </row>
    <row r="11" spans="1:18" s="6" customFormat="1" ht="30" customHeight="1">
      <c r="A11" s="11" t="str">
        <f t="shared" si="0"/>
        <v>5 - 6</v>
      </c>
      <c r="B11" s="18" t="s">
        <v>24</v>
      </c>
      <c r="C11" s="18" t="s">
        <v>37</v>
      </c>
      <c r="D11" s="18" t="s">
        <v>30</v>
      </c>
      <c r="E11" s="18" t="s">
        <v>44</v>
      </c>
      <c r="F11" s="41">
        <v>8</v>
      </c>
      <c r="G11" s="30">
        <v>100</v>
      </c>
      <c r="H11" s="18">
        <v>100</v>
      </c>
      <c r="I11" s="18">
        <v>15</v>
      </c>
      <c r="J11" s="18"/>
      <c r="K11" s="18"/>
      <c r="L11" s="31"/>
      <c r="M11" s="32">
        <v>215</v>
      </c>
      <c r="N11" s="18" t="s">
        <v>20</v>
      </c>
      <c r="O11" s="9">
        <f t="shared" si="1"/>
        <v>5</v>
      </c>
      <c r="P11" s="10">
        <f t="shared" si="5"/>
        <v>0</v>
      </c>
      <c r="Q11" s="10">
        <f t="shared" si="6"/>
        <v>6</v>
      </c>
      <c r="R11" s="10" t="str">
        <f t="shared" si="7"/>
        <v xml:space="preserve"> - 6</v>
      </c>
    </row>
    <row r="12" spans="1:18" s="6" customFormat="1" ht="30" customHeight="1">
      <c r="A12" s="11" t="str">
        <f t="shared" si="0"/>
        <v>5 - 6</v>
      </c>
      <c r="B12" s="18" t="s">
        <v>27</v>
      </c>
      <c r="C12" s="18" t="s">
        <v>33</v>
      </c>
      <c r="D12" s="18" t="s">
        <v>34</v>
      </c>
      <c r="E12" s="18" t="s">
        <v>41</v>
      </c>
      <c r="F12" s="41">
        <v>8</v>
      </c>
      <c r="G12" s="30">
        <v>100</v>
      </c>
      <c r="H12" s="18">
        <v>100</v>
      </c>
      <c r="I12" s="18">
        <v>15</v>
      </c>
      <c r="J12" s="18"/>
      <c r="K12" s="18"/>
      <c r="L12" s="31"/>
      <c r="M12" s="32">
        <v>215</v>
      </c>
      <c r="N12" s="18" t="s">
        <v>20</v>
      </c>
      <c r="O12" s="9">
        <f t="shared" si="1"/>
        <v>5</v>
      </c>
      <c r="P12" s="10">
        <f t="shared" si="5"/>
        <v>6</v>
      </c>
      <c r="Q12" s="10">
        <f t="shared" si="6"/>
        <v>6</v>
      </c>
      <c r="R12" s="10" t="str">
        <f t="shared" si="7"/>
        <v xml:space="preserve"> - 6</v>
      </c>
    </row>
    <row r="13" spans="1:18" s="6" customFormat="1" ht="30" customHeight="1">
      <c r="A13" s="11" t="str">
        <f t="shared" si="0"/>
        <v>7 - 8</v>
      </c>
      <c r="B13" s="18" t="s">
        <v>27</v>
      </c>
      <c r="C13" s="18" t="s">
        <v>31</v>
      </c>
      <c r="D13" s="18" t="s">
        <v>18</v>
      </c>
      <c r="E13" s="18" t="s">
        <v>43</v>
      </c>
      <c r="F13" s="41">
        <v>8</v>
      </c>
      <c r="G13" s="30">
        <v>100</v>
      </c>
      <c r="H13" s="18">
        <v>100</v>
      </c>
      <c r="I13" s="18">
        <v>0</v>
      </c>
      <c r="J13" s="18"/>
      <c r="K13" s="18"/>
      <c r="L13" s="31"/>
      <c r="M13" s="32">
        <v>200</v>
      </c>
      <c r="N13" s="18" t="s">
        <v>20</v>
      </c>
      <c r="O13" s="9">
        <f t="shared" si="1"/>
        <v>7</v>
      </c>
      <c r="P13" s="10">
        <f t="shared" si="5"/>
        <v>0</v>
      </c>
      <c r="Q13" s="10">
        <f t="shared" si="6"/>
        <v>8</v>
      </c>
      <c r="R13" s="10" t="str">
        <f t="shared" si="7"/>
        <v xml:space="preserve"> - 8</v>
      </c>
    </row>
    <row r="14" spans="1:18" s="6" customFormat="1" ht="30" customHeight="1">
      <c r="A14" s="11" t="str">
        <f t="shared" si="0"/>
        <v>7 - 8</v>
      </c>
      <c r="B14" s="18" t="s">
        <v>27</v>
      </c>
      <c r="C14" s="18" t="s">
        <v>49</v>
      </c>
      <c r="D14" s="18" t="s">
        <v>50</v>
      </c>
      <c r="E14" s="18" t="s">
        <v>73</v>
      </c>
      <c r="F14" s="41">
        <v>8</v>
      </c>
      <c r="G14" s="30">
        <v>100</v>
      </c>
      <c r="H14" s="18">
        <v>100</v>
      </c>
      <c r="I14" s="18"/>
      <c r="J14" s="18"/>
      <c r="K14" s="18"/>
      <c r="L14" s="31"/>
      <c r="M14" s="32">
        <v>200</v>
      </c>
      <c r="N14" s="18" t="s">
        <v>20</v>
      </c>
      <c r="O14" s="9">
        <f t="shared" si="1"/>
        <v>7</v>
      </c>
      <c r="P14" s="10">
        <f t="shared" si="5"/>
        <v>8</v>
      </c>
      <c r="Q14" s="10">
        <f t="shared" si="6"/>
        <v>8</v>
      </c>
      <c r="R14" s="10" t="str">
        <f t="shared" si="7"/>
        <v xml:space="preserve"> - 8</v>
      </c>
    </row>
    <row r="15" spans="1:18" s="6" customFormat="1" ht="30" customHeight="1">
      <c r="A15" s="11" t="str">
        <f t="shared" si="0"/>
        <v>9</v>
      </c>
      <c r="B15" s="18" t="s">
        <v>27</v>
      </c>
      <c r="C15" s="18" t="s">
        <v>39</v>
      </c>
      <c r="D15" s="18" t="s">
        <v>5</v>
      </c>
      <c r="E15" s="18" t="s">
        <v>42</v>
      </c>
      <c r="F15" s="41">
        <v>7</v>
      </c>
      <c r="G15" s="30">
        <v>100</v>
      </c>
      <c r="H15" s="18">
        <v>65</v>
      </c>
      <c r="I15" s="18">
        <v>15</v>
      </c>
      <c r="J15" s="18"/>
      <c r="K15" s="18"/>
      <c r="L15" s="31"/>
      <c r="M15" s="32">
        <v>180</v>
      </c>
      <c r="N15" s="18" t="s">
        <v>20</v>
      </c>
      <c r="O15" s="9">
        <f t="shared" si="1"/>
        <v>9</v>
      </c>
      <c r="P15" s="10">
        <f t="shared" si="5"/>
        <v>9</v>
      </c>
      <c r="Q15" s="10">
        <f t="shared" si="6"/>
        <v>9</v>
      </c>
      <c r="R15" s="10" t="str">
        <f t="shared" si="7"/>
        <v/>
      </c>
    </row>
    <row r="16" spans="1:18" s="6" customFormat="1" ht="30" customHeight="1">
      <c r="A16" s="36" t="str">
        <f t="shared" si="0"/>
        <v>10 - 11</v>
      </c>
      <c r="B16" s="19" t="s">
        <v>27</v>
      </c>
      <c r="C16" s="19" t="s">
        <v>51</v>
      </c>
      <c r="D16" s="19" t="s">
        <v>4</v>
      </c>
      <c r="E16" s="19" t="s">
        <v>42</v>
      </c>
      <c r="F16" s="40">
        <v>8</v>
      </c>
      <c r="G16" s="23">
        <v>100</v>
      </c>
      <c r="H16" s="19">
        <v>30</v>
      </c>
      <c r="I16" s="19">
        <v>15</v>
      </c>
      <c r="J16" s="19">
        <v>0</v>
      </c>
      <c r="K16" s="19"/>
      <c r="L16" s="24"/>
      <c r="M16" s="22">
        <v>145</v>
      </c>
      <c r="N16" s="37"/>
      <c r="O16" s="9">
        <f t="shared" si="1"/>
        <v>10</v>
      </c>
      <c r="P16" s="10">
        <f t="shared" si="5"/>
        <v>0</v>
      </c>
      <c r="Q16" s="10">
        <f t="shared" si="6"/>
        <v>11</v>
      </c>
      <c r="R16" s="10" t="str">
        <f t="shared" si="7"/>
        <v xml:space="preserve"> - 11</v>
      </c>
    </row>
    <row r="17" spans="1:18" s="6" customFormat="1" ht="30" customHeight="1">
      <c r="A17" s="36" t="str">
        <f t="shared" si="0"/>
        <v>10 - 11</v>
      </c>
      <c r="B17" s="19" t="s">
        <v>27</v>
      </c>
      <c r="C17" s="19" t="s">
        <v>52</v>
      </c>
      <c r="D17" s="19" t="s">
        <v>53</v>
      </c>
      <c r="E17" s="19" t="s">
        <v>41</v>
      </c>
      <c r="F17" s="40">
        <v>8</v>
      </c>
      <c r="G17" s="23">
        <v>100</v>
      </c>
      <c r="H17" s="19">
        <v>30</v>
      </c>
      <c r="I17" s="19">
        <v>15</v>
      </c>
      <c r="J17" s="19"/>
      <c r="K17" s="19"/>
      <c r="L17" s="24"/>
      <c r="M17" s="22">
        <v>145</v>
      </c>
      <c r="N17" s="37"/>
      <c r="O17" s="9">
        <f t="shared" si="1"/>
        <v>10</v>
      </c>
      <c r="P17" s="10">
        <f t="shared" si="5"/>
        <v>11</v>
      </c>
      <c r="Q17" s="10">
        <f t="shared" si="6"/>
        <v>11</v>
      </c>
      <c r="R17" s="10" t="str">
        <f t="shared" si="7"/>
        <v xml:space="preserve"> - 11</v>
      </c>
    </row>
    <row r="18" spans="1:18" s="6" customFormat="1" ht="30" customHeight="1">
      <c r="A18" s="36" t="str">
        <f t="shared" si="0"/>
        <v>12</v>
      </c>
      <c r="B18" s="19" t="s">
        <v>27</v>
      </c>
      <c r="C18" s="19" t="s">
        <v>54</v>
      </c>
      <c r="D18" s="19" t="s">
        <v>50</v>
      </c>
      <c r="E18" s="19" t="s">
        <v>43</v>
      </c>
      <c r="F18" s="40">
        <v>8</v>
      </c>
      <c r="G18" s="23">
        <v>40</v>
      </c>
      <c r="H18" s="19">
        <v>65</v>
      </c>
      <c r="I18" s="19">
        <v>15</v>
      </c>
      <c r="J18" s="19"/>
      <c r="K18" s="19"/>
      <c r="L18" s="24"/>
      <c r="M18" s="22">
        <v>120</v>
      </c>
      <c r="N18" s="37"/>
      <c r="O18" s="9">
        <f t="shared" si="1"/>
        <v>12</v>
      </c>
      <c r="P18" s="10">
        <f t="shared" si="5"/>
        <v>12</v>
      </c>
      <c r="Q18" s="10">
        <f t="shared" si="6"/>
        <v>12</v>
      </c>
      <c r="R18" s="10" t="str">
        <f t="shared" si="7"/>
        <v/>
      </c>
    </row>
    <row r="19" spans="1:18" s="6" customFormat="1" ht="30" customHeight="1">
      <c r="A19" s="11" t="str">
        <f t="shared" si="0"/>
        <v>13</v>
      </c>
      <c r="B19" s="18" t="s">
        <v>27</v>
      </c>
      <c r="C19" s="18" t="s">
        <v>55</v>
      </c>
      <c r="D19" s="18" t="s">
        <v>56</v>
      </c>
      <c r="E19" s="18" t="s">
        <v>41</v>
      </c>
      <c r="F19" s="41">
        <v>7</v>
      </c>
      <c r="G19" s="30">
        <v>100</v>
      </c>
      <c r="H19" s="18"/>
      <c r="I19" s="18">
        <v>15</v>
      </c>
      <c r="J19" s="18"/>
      <c r="K19" s="18"/>
      <c r="L19" s="31"/>
      <c r="M19" s="32">
        <v>115</v>
      </c>
      <c r="N19" s="18" t="s">
        <v>20</v>
      </c>
      <c r="O19" s="9">
        <f t="shared" si="1"/>
        <v>13</v>
      </c>
      <c r="P19" s="10">
        <f t="shared" si="5"/>
        <v>13</v>
      </c>
      <c r="Q19" s="10">
        <f t="shared" si="6"/>
        <v>13</v>
      </c>
      <c r="R19" s="10" t="str">
        <f t="shared" si="7"/>
        <v/>
      </c>
    </row>
    <row r="20" spans="1:18" s="6" customFormat="1" ht="30" customHeight="1">
      <c r="A20" s="36" t="str">
        <f t="shared" si="0"/>
        <v>14 - 15</v>
      </c>
      <c r="B20" s="19" t="s">
        <v>28</v>
      </c>
      <c r="C20" s="19" t="s">
        <v>57</v>
      </c>
      <c r="D20" s="19" t="s">
        <v>23</v>
      </c>
      <c r="E20" s="19" t="s">
        <v>72</v>
      </c>
      <c r="F20" s="40">
        <v>8</v>
      </c>
      <c r="G20" s="23">
        <v>0</v>
      </c>
      <c r="H20" s="19">
        <v>100</v>
      </c>
      <c r="I20" s="19">
        <v>0</v>
      </c>
      <c r="J20" s="19"/>
      <c r="K20" s="19"/>
      <c r="L20" s="24"/>
      <c r="M20" s="22">
        <v>100</v>
      </c>
      <c r="N20" s="36"/>
      <c r="O20" s="9">
        <f t="shared" si="1"/>
        <v>14</v>
      </c>
      <c r="P20" s="10">
        <f t="shared" si="5"/>
        <v>0</v>
      </c>
      <c r="Q20" s="10">
        <f t="shared" si="6"/>
        <v>15</v>
      </c>
      <c r="R20" s="10" t="str">
        <f t="shared" si="7"/>
        <v xml:space="preserve"> - 15</v>
      </c>
    </row>
    <row r="21" spans="1:18" s="6" customFormat="1" ht="30" customHeight="1">
      <c r="A21" s="36" t="str">
        <f t="shared" si="0"/>
        <v>14 - 15</v>
      </c>
      <c r="B21" s="19" t="s">
        <v>27</v>
      </c>
      <c r="C21" s="19" t="s">
        <v>58</v>
      </c>
      <c r="D21" s="19" t="s">
        <v>53</v>
      </c>
      <c r="E21" s="19" t="s">
        <v>41</v>
      </c>
      <c r="F21" s="40">
        <v>8</v>
      </c>
      <c r="G21" s="23">
        <v>100</v>
      </c>
      <c r="H21" s="19"/>
      <c r="I21" s="19">
        <v>0</v>
      </c>
      <c r="J21" s="19"/>
      <c r="K21" s="19"/>
      <c r="L21" s="24"/>
      <c r="M21" s="22">
        <v>100</v>
      </c>
      <c r="N21" s="21"/>
      <c r="O21" s="9">
        <f t="shared" si="1"/>
        <v>14</v>
      </c>
      <c r="P21" s="10">
        <f t="shared" si="5"/>
        <v>15</v>
      </c>
      <c r="Q21" s="10">
        <f t="shared" si="6"/>
        <v>15</v>
      </c>
      <c r="R21" s="10" t="str">
        <f t="shared" si="7"/>
        <v xml:space="preserve"> - 15</v>
      </c>
    </row>
    <row r="22" spans="1:18" s="6" customFormat="1" ht="30" customHeight="1">
      <c r="A22" s="36" t="str">
        <f t="shared" si="0"/>
        <v>16</v>
      </c>
      <c r="B22" s="19" t="s">
        <v>27</v>
      </c>
      <c r="C22" s="19" t="s">
        <v>59</v>
      </c>
      <c r="D22" s="19" t="s">
        <v>22</v>
      </c>
      <c r="E22" s="19" t="s">
        <v>40</v>
      </c>
      <c r="F22" s="40">
        <v>8</v>
      </c>
      <c r="G22" s="23">
        <v>40</v>
      </c>
      <c r="H22" s="19">
        <v>30</v>
      </c>
      <c r="I22" s="19">
        <v>15</v>
      </c>
      <c r="J22" s="19"/>
      <c r="K22" s="19"/>
      <c r="L22" s="24"/>
      <c r="M22" s="22">
        <v>85</v>
      </c>
      <c r="N22" s="21"/>
      <c r="O22" s="9">
        <f t="shared" si="1"/>
        <v>16</v>
      </c>
      <c r="P22" s="10">
        <f t="shared" si="5"/>
        <v>16</v>
      </c>
      <c r="Q22" s="10">
        <f t="shared" si="6"/>
        <v>16</v>
      </c>
      <c r="R22" s="10" t="str">
        <f t="shared" si="7"/>
        <v/>
      </c>
    </row>
    <row r="23" spans="1:18" s="6" customFormat="1" ht="30" customHeight="1">
      <c r="A23" s="36" t="str">
        <f t="shared" si="0"/>
        <v>17 - 18</v>
      </c>
      <c r="B23" s="19" t="s">
        <v>27</v>
      </c>
      <c r="C23" s="19" t="s">
        <v>60</v>
      </c>
      <c r="D23" s="19" t="s">
        <v>53</v>
      </c>
      <c r="E23" s="19" t="s">
        <v>71</v>
      </c>
      <c r="F23" s="40">
        <v>8</v>
      </c>
      <c r="G23" s="23">
        <v>40</v>
      </c>
      <c r="H23" s="19">
        <v>5</v>
      </c>
      <c r="I23" s="19"/>
      <c r="J23" s="19"/>
      <c r="K23" s="19"/>
      <c r="L23" s="24"/>
      <c r="M23" s="22">
        <v>45</v>
      </c>
      <c r="N23" s="21"/>
      <c r="O23" s="9">
        <f t="shared" si="1"/>
        <v>17</v>
      </c>
      <c r="P23" s="10">
        <f t="shared" si="5"/>
        <v>0</v>
      </c>
      <c r="Q23" s="10">
        <f t="shared" si="6"/>
        <v>18</v>
      </c>
      <c r="R23" s="10" t="str">
        <f t="shared" si="7"/>
        <v xml:space="preserve"> - 18</v>
      </c>
    </row>
    <row r="24" spans="1:18" s="6" customFormat="1" ht="30" customHeight="1">
      <c r="A24" s="36" t="str">
        <f t="shared" si="0"/>
        <v>17 - 18</v>
      </c>
      <c r="B24" s="19" t="s">
        <v>29</v>
      </c>
      <c r="C24" s="19" t="s">
        <v>61</v>
      </c>
      <c r="D24" s="19" t="s">
        <v>62</v>
      </c>
      <c r="E24" s="19" t="s">
        <v>76</v>
      </c>
      <c r="F24" s="40">
        <v>7</v>
      </c>
      <c r="G24" s="23">
        <v>0</v>
      </c>
      <c r="H24" s="19">
        <v>30</v>
      </c>
      <c r="I24" s="19">
        <v>15</v>
      </c>
      <c r="J24" s="19"/>
      <c r="K24" s="19"/>
      <c r="L24" s="24"/>
      <c r="M24" s="22">
        <v>45</v>
      </c>
      <c r="N24" s="21"/>
      <c r="O24" s="9">
        <f t="shared" si="1"/>
        <v>17</v>
      </c>
      <c r="P24" s="10">
        <f t="shared" si="5"/>
        <v>18</v>
      </c>
      <c r="Q24" s="10">
        <f t="shared" si="6"/>
        <v>18</v>
      </c>
      <c r="R24" s="10" t="str">
        <f t="shared" si="7"/>
        <v xml:space="preserve"> - 18</v>
      </c>
    </row>
    <row r="25" spans="1:18" s="6" customFormat="1" ht="30" customHeight="1">
      <c r="A25" s="36" t="str">
        <f t="shared" si="0"/>
        <v>19</v>
      </c>
      <c r="B25" s="19" t="s">
        <v>27</v>
      </c>
      <c r="C25" s="19" t="s">
        <v>35</v>
      </c>
      <c r="D25" s="19" t="s">
        <v>36</v>
      </c>
      <c r="E25" s="19" t="s">
        <v>43</v>
      </c>
      <c r="F25" s="40">
        <v>8</v>
      </c>
      <c r="G25" s="23">
        <v>0</v>
      </c>
      <c r="H25" s="19"/>
      <c r="I25" s="19">
        <v>15</v>
      </c>
      <c r="J25" s="19"/>
      <c r="K25" s="19"/>
      <c r="L25" s="24"/>
      <c r="M25" s="22">
        <v>15</v>
      </c>
      <c r="N25" s="21"/>
      <c r="O25" s="9">
        <f t="shared" si="1"/>
        <v>19</v>
      </c>
      <c r="P25" s="10">
        <f t="shared" si="5"/>
        <v>19</v>
      </c>
      <c r="Q25" s="10">
        <f t="shared" si="6"/>
        <v>19</v>
      </c>
      <c r="R25" s="10" t="str">
        <f t="shared" si="7"/>
        <v/>
      </c>
    </row>
    <row r="26" spans="1:18" s="6" customFormat="1" ht="30" customHeight="1">
      <c r="A26" s="36" t="str">
        <f t="shared" si="0"/>
        <v>20</v>
      </c>
      <c r="B26" s="19" t="s">
        <v>27</v>
      </c>
      <c r="C26" s="19" t="s">
        <v>63</v>
      </c>
      <c r="D26" s="19" t="s">
        <v>50</v>
      </c>
      <c r="E26" s="19" t="s">
        <v>41</v>
      </c>
      <c r="F26" s="40">
        <v>8</v>
      </c>
      <c r="G26" s="23">
        <v>0</v>
      </c>
      <c r="H26" s="19">
        <v>10</v>
      </c>
      <c r="I26" s="19"/>
      <c r="J26" s="19"/>
      <c r="K26" s="19"/>
      <c r="L26" s="24"/>
      <c r="M26" s="22">
        <v>10</v>
      </c>
      <c r="N26" s="37"/>
      <c r="O26" s="9">
        <f t="shared" si="1"/>
        <v>20</v>
      </c>
      <c r="P26" s="10">
        <f t="shared" si="5"/>
        <v>20</v>
      </c>
      <c r="Q26" s="10">
        <f t="shared" si="6"/>
        <v>20</v>
      </c>
      <c r="R26" s="10" t="str">
        <f t="shared" si="7"/>
        <v/>
      </c>
    </row>
    <row r="27" spans="1:18" s="6" customFormat="1" ht="30" customHeight="1">
      <c r="A27" s="36" t="str">
        <f t="shared" si="0"/>
        <v>21 - 24</v>
      </c>
      <c r="B27" s="19" t="s">
        <v>27</v>
      </c>
      <c r="C27" s="19" t="s">
        <v>64</v>
      </c>
      <c r="D27" s="19" t="s">
        <v>38</v>
      </c>
      <c r="E27" s="19" t="s">
        <v>41</v>
      </c>
      <c r="F27" s="40">
        <v>8</v>
      </c>
      <c r="G27" s="23">
        <v>0</v>
      </c>
      <c r="H27" s="19"/>
      <c r="I27" s="19"/>
      <c r="J27" s="19"/>
      <c r="K27" s="19"/>
      <c r="L27" s="24"/>
      <c r="M27" s="22">
        <v>0</v>
      </c>
      <c r="N27" s="21"/>
      <c r="O27" s="9">
        <f t="shared" si="1"/>
        <v>21</v>
      </c>
      <c r="P27" s="10">
        <f t="shared" si="5"/>
        <v>0</v>
      </c>
      <c r="Q27" s="10">
        <f t="shared" si="6"/>
        <v>24</v>
      </c>
      <c r="R27" s="10" t="str">
        <f t="shared" si="7"/>
        <v xml:space="preserve"> - 24</v>
      </c>
    </row>
    <row r="28" spans="1:18" s="6" customFormat="1" ht="30" customHeight="1">
      <c r="A28" s="36" t="str">
        <f t="shared" si="0"/>
        <v>21 - 24</v>
      </c>
      <c r="B28" s="19" t="s">
        <v>27</v>
      </c>
      <c r="C28" s="19" t="s">
        <v>65</v>
      </c>
      <c r="D28" s="19" t="s">
        <v>66</v>
      </c>
      <c r="E28" s="19" t="s">
        <v>41</v>
      </c>
      <c r="F28" s="40">
        <v>8</v>
      </c>
      <c r="G28" s="23">
        <v>0</v>
      </c>
      <c r="H28" s="19"/>
      <c r="I28" s="19"/>
      <c r="J28" s="19"/>
      <c r="K28" s="19"/>
      <c r="L28" s="24"/>
      <c r="M28" s="22">
        <v>0</v>
      </c>
      <c r="N28" s="5"/>
      <c r="O28" s="9">
        <f t="shared" si="1"/>
        <v>21</v>
      </c>
      <c r="P28" s="10">
        <f t="shared" si="5"/>
        <v>0</v>
      </c>
      <c r="Q28" s="10">
        <f t="shared" si="6"/>
        <v>24</v>
      </c>
      <c r="R28" s="10" t="str">
        <f t="shared" si="7"/>
        <v xml:space="preserve"> - 24</v>
      </c>
    </row>
    <row r="29" spans="1:18" s="6" customFormat="1" ht="30" customHeight="1">
      <c r="A29" s="36" t="str">
        <f t="shared" si="0"/>
        <v>21 - 24</v>
      </c>
      <c r="B29" s="19" t="s">
        <v>27</v>
      </c>
      <c r="C29" s="19" t="s">
        <v>67</v>
      </c>
      <c r="D29" s="19" t="s">
        <v>68</v>
      </c>
      <c r="E29" s="19" t="s">
        <v>41</v>
      </c>
      <c r="F29" s="40">
        <v>7</v>
      </c>
      <c r="G29" s="23">
        <v>0</v>
      </c>
      <c r="H29" s="19"/>
      <c r="I29" s="19"/>
      <c r="J29" s="19"/>
      <c r="K29" s="19"/>
      <c r="L29" s="24"/>
      <c r="M29" s="22">
        <v>0</v>
      </c>
      <c r="N29" s="5"/>
      <c r="O29" s="9">
        <f t="shared" si="1"/>
        <v>21</v>
      </c>
      <c r="P29" s="10">
        <f t="shared" si="5"/>
        <v>0</v>
      </c>
      <c r="Q29" s="10">
        <f t="shared" si="6"/>
        <v>24</v>
      </c>
      <c r="R29" s="10" t="str">
        <f t="shared" si="7"/>
        <v xml:space="preserve"> - 24</v>
      </c>
    </row>
    <row r="30" spans="1:18" s="6" customFormat="1" ht="30" customHeight="1" thickBot="1">
      <c r="A30" s="36" t="str">
        <f t="shared" si="0"/>
        <v>21 - 24</v>
      </c>
      <c r="B30" s="19" t="s">
        <v>27</v>
      </c>
      <c r="C30" s="19" t="s">
        <v>69</v>
      </c>
      <c r="D30" s="19" t="s">
        <v>70</v>
      </c>
      <c r="E30" s="19" t="s">
        <v>41</v>
      </c>
      <c r="F30" s="40">
        <v>8</v>
      </c>
      <c r="G30" s="25">
        <v>0</v>
      </c>
      <c r="H30" s="26"/>
      <c r="I30" s="26"/>
      <c r="J30" s="26"/>
      <c r="K30" s="26"/>
      <c r="L30" s="27"/>
      <c r="M30" s="22">
        <v>0</v>
      </c>
      <c r="N30" s="21"/>
      <c r="O30" s="9">
        <f t="shared" si="1"/>
        <v>21</v>
      </c>
      <c r="P30" s="10">
        <f t="shared" si="5"/>
        <v>24</v>
      </c>
      <c r="Q30" s="10">
        <f>IF(P30=0,#REF!,P30)</f>
        <v>24</v>
      </c>
      <c r="R30" s="10" t="str">
        <f t="shared" si="7"/>
        <v xml:space="preserve"> - 24</v>
      </c>
    </row>
    <row r="31" spans="1:18">
      <c r="O31">
        <v>25</v>
      </c>
    </row>
  </sheetData>
  <autoFilter ref="F4:F31"/>
  <sortState ref="A7:W76">
    <sortCondition descending="1" ref="M7:M76"/>
  </sortState>
  <dataValidations count="1">
    <dataValidation allowBlank="1" showErrorMessage="1" sqref="F6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кл.</vt:lpstr>
      <vt:lpstr>8 кл.</vt:lpstr>
      <vt:lpstr>Общая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Олег Зубков</cp:lastModifiedBy>
  <cp:lastPrinted>2019-01-28T10:30:29Z</cp:lastPrinted>
  <dcterms:created xsi:type="dcterms:W3CDTF">2017-12-19T07:58:12Z</dcterms:created>
  <dcterms:modified xsi:type="dcterms:W3CDTF">2025-03-18T01:30:08Z</dcterms:modified>
</cp:coreProperties>
</file>