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600" yWindow="390" windowWidth="18270" windowHeight="11535"/>
  </bookViews>
  <sheets>
    <sheet name="7 кл" sheetId="9" r:id="rId1"/>
    <sheet name="8 кл" sheetId="3" r:id="rId2"/>
    <sheet name="Общая" sheetId="1" r:id="rId3"/>
  </sheets>
  <definedNames>
    <definedName name="_xlnm._FilterDatabase" localSheetId="1" hidden="1">'8 кл'!$C$2:$C$98</definedName>
    <definedName name="_xlnm._FilterDatabase" localSheetId="2" hidden="1">Общая!$C$2:$C$97</definedName>
  </definedNames>
  <calcPr calcId="124519"/>
</workbook>
</file>

<file path=xl/calcChain.xml><?xml version="1.0" encoding="utf-8"?>
<calcChain xmlns="http://schemas.openxmlformats.org/spreadsheetml/2006/main">
  <c r="O18" i="9"/>
  <c r="O10"/>
  <c r="O20"/>
  <c r="O15"/>
  <c r="O7"/>
  <c r="O16"/>
  <c r="O21"/>
  <c r="O22"/>
  <c r="O11"/>
  <c r="O12"/>
  <c r="O23"/>
  <c r="O17"/>
  <c r="O14"/>
  <c r="O24"/>
  <c r="O8"/>
  <c r="O13"/>
  <c r="O19"/>
  <c r="O9"/>
  <c r="O8" i="3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7"/>
  <c r="O42" i="1"/>
  <c r="O24"/>
  <c r="O44"/>
  <c r="O34"/>
  <c r="O8"/>
  <c r="O35"/>
  <c r="O45"/>
  <c r="O46"/>
  <c r="O25"/>
  <c r="O29"/>
  <c r="O47"/>
  <c r="O36"/>
  <c r="O32"/>
  <c r="O48"/>
  <c r="O13"/>
  <c r="O49"/>
  <c r="O7"/>
  <c r="O9"/>
  <c r="O18"/>
  <c r="O17"/>
  <c r="O10"/>
  <c r="O50"/>
  <c r="O33"/>
  <c r="O27"/>
  <c r="O30"/>
  <c r="O37"/>
  <c r="O11"/>
  <c r="O12"/>
  <c r="O51"/>
  <c r="O20"/>
  <c r="O52"/>
  <c r="O38"/>
  <c r="O53"/>
  <c r="O54"/>
  <c r="O55"/>
  <c r="O21"/>
  <c r="O19"/>
  <c r="O39"/>
  <c r="O28"/>
  <c r="O56"/>
  <c r="O14"/>
  <c r="O41"/>
  <c r="O15"/>
  <c r="O40"/>
  <c r="O22"/>
  <c r="O26"/>
  <c r="O23"/>
  <c r="O31"/>
  <c r="O43"/>
  <c r="O16"/>
  <c r="Q24" l="1"/>
  <c r="Q23"/>
  <c r="Q40"/>
  <c r="Q26"/>
  <c r="Q34"/>
  <c r="Q38"/>
  <c r="Q50"/>
  <c r="Q54"/>
  <c r="Q33"/>
  <c r="R33" s="1"/>
  <c r="Q45"/>
  <c r="Q44"/>
  <c r="Q52"/>
  <c r="Q27"/>
  <c r="Q47"/>
  <c r="Q48"/>
  <c r="Q28"/>
  <c r="Q39"/>
  <c r="Q53"/>
  <c r="Q42"/>
  <c r="Q49"/>
  <c r="Q46"/>
  <c r="Q31"/>
  <c r="Q43"/>
  <c r="R42" s="1"/>
  <c r="Q32"/>
  <c r="Q7"/>
  <c r="Q11"/>
  <c r="Q56"/>
  <c r="Q35"/>
  <c r="Q51"/>
  <c r="R50" s="1"/>
  <c r="Q41"/>
  <c r="R40" s="1"/>
  <c r="Q36"/>
  <c r="Q29"/>
  <c r="Q37"/>
  <c r="R37" s="1"/>
  <c r="Q55"/>
  <c r="R26"/>
  <c r="Q30"/>
  <c r="Q25"/>
  <c r="R24" s="1"/>
  <c r="R47"/>
  <c r="R44"/>
  <c r="Q9"/>
  <c r="Q17"/>
  <c r="Q8"/>
  <c r="Q12"/>
  <c r="Q16"/>
  <c r="Q20"/>
  <c r="Q15"/>
  <c r="Q19"/>
  <c r="Q10"/>
  <c r="Q14"/>
  <c r="Q18"/>
  <c r="Q22"/>
  <c r="R22" s="1"/>
  <c r="Q13"/>
  <c r="Q21"/>
  <c r="Q15" i="9"/>
  <c r="Q13"/>
  <c r="Q9"/>
  <c r="Q17"/>
  <c r="Q21"/>
  <c r="Q8"/>
  <c r="Q12"/>
  <c r="Q16"/>
  <c r="Q20"/>
  <c r="R20" s="1"/>
  <c r="Q24"/>
  <c r="R24" s="1"/>
  <c r="Q7"/>
  <c r="Q11"/>
  <c r="Q19"/>
  <c r="R19" s="1"/>
  <c r="Q23"/>
  <c r="R23" s="1"/>
  <c r="Q10"/>
  <c r="R10" s="1"/>
  <c r="Q14"/>
  <c r="Q18"/>
  <c r="Q22"/>
  <c r="R22" s="1"/>
  <c r="R16"/>
  <c r="R14" l="1"/>
  <c r="R15"/>
  <c r="R9"/>
  <c r="R45" i="1"/>
  <c r="R38"/>
  <c r="R39"/>
  <c r="R23"/>
  <c r="R27"/>
  <c r="R28"/>
  <c r="R52"/>
  <c r="R48"/>
  <c r="R41"/>
  <c r="R36"/>
  <c r="R34"/>
  <c r="R55"/>
  <c r="R43"/>
  <c r="R32"/>
  <c r="R51"/>
  <c r="R53"/>
  <c r="R46"/>
  <c r="R31"/>
  <c r="R56"/>
  <c r="R35"/>
  <c r="R49"/>
  <c r="R54"/>
  <c r="R29"/>
  <c r="R25"/>
  <c r="R30"/>
  <c r="R9"/>
  <c r="R17"/>
  <c r="R18"/>
  <c r="R13"/>
  <c r="R16"/>
  <c r="R15"/>
  <c r="R8"/>
  <c r="R19"/>
  <c r="R21"/>
  <c r="R14"/>
  <c r="R7"/>
  <c r="R12"/>
  <c r="R20"/>
  <c r="R11"/>
  <c r="R10"/>
  <c r="R11" i="9"/>
  <c r="R13"/>
  <c r="R8"/>
  <c r="R12"/>
  <c r="R17"/>
  <c r="R21"/>
  <c r="R7"/>
  <c r="R18"/>
  <c r="Q38" i="3" l="1"/>
  <c r="R38" l="1"/>
  <c r="Q9" l="1"/>
  <c r="Q7"/>
  <c r="Q11"/>
  <c r="Q37"/>
  <c r="Q23"/>
  <c r="Q34"/>
  <c r="Q13"/>
  <c r="Q19"/>
  <c r="Q26"/>
  <c r="Q28"/>
  <c r="Q35"/>
  <c r="Q14"/>
  <c r="Q16"/>
  <c r="Q20"/>
  <c r="Q25"/>
  <c r="Q29"/>
  <c r="Q36"/>
  <c r="Q18"/>
  <c r="Q10"/>
  <c r="Q22"/>
  <c r="Q8"/>
  <c r="Q15"/>
  <c r="Q21"/>
  <c r="Q33"/>
  <c r="Q31"/>
  <c r="Q12"/>
  <c r="Q17"/>
  <c r="Q32"/>
  <c r="Q27"/>
  <c r="Q24"/>
  <c r="Q30"/>
  <c r="R24" l="1"/>
  <c r="R32"/>
  <c r="R12"/>
  <c r="R33"/>
  <c r="R15"/>
  <c r="R22"/>
  <c r="R18"/>
  <c r="R36"/>
  <c r="R25"/>
  <c r="R16"/>
  <c r="R28"/>
  <c r="R19"/>
  <c r="R34"/>
  <c r="R37"/>
  <c r="R7"/>
  <c r="R30"/>
  <c r="R27"/>
  <c r="R17"/>
  <c r="R31"/>
  <c r="R21"/>
  <c r="R8"/>
  <c r="R10"/>
  <c r="R9"/>
  <c r="R29"/>
  <c r="R20"/>
  <c r="R14"/>
  <c r="R35"/>
  <c r="R26"/>
  <c r="R13"/>
  <c r="R23"/>
  <c r="R11"/>
  <c r="S38" l="1"/>
  <c r="T38" l="1"/>
  <c r="A38" s="1"/>
  <c r="S37"/>
  <c r="T37" l="1"/>
  <c r="A37" s="1"/>
  <c r="S36"/>
  <c r="T36" l="1"/>
  <c r="A36" s="1"/>
  <c r="S35"/>
  <c r="S34" l="1"/>
  <c r="T35"/>
  <c r="A35" s="1"/>
  <c r="S24" i="9" l="1"/>
  <c r="S33" i="3"/>
  <c r="T34"/>
  <c r="A34" s="1"/>
  <c r="T24" i="9" l="1"/>
  <c r="A24" s="1"/>
  <c r="S23"/>
  <c r="T33" i="3"/>
  <c r="A33" s="1"/>
  <c r="S32"/>
  <c r="T23" i="9" l="1"/>
  <c r="A23" s="1"/>
  <c r="S22"/>
  <c r="T32" i="3"/>
  <c r="A32" s="1"/>
  <c r="S31"/>
  <c r="S56" i="1" l="1"/>
  <c r="T22" i="9"/>
  <c r="A22" s="1"/>
  <c r="S21"/>
  <c r="T31" i="3"/>
  <c r="A31" s="1"/>
  <c r="S30"/>
  <c r="S55" i="1" l="1"/>
  <c r="T56"/>
  <c r="A56" s="1"/>
  <c r="S20" i="9"/>
  <c r="T21"/>
  <c r="A21" s="1"/>
  <c r="S29" i="3"/>
  <c r="T30"/>
  <c r="A30" s="1"/>
  <c r="S54" i="1" l="1"/>
  <c r="T55"/>
  <c r="A55" s="1"/>
  <c r="T20" i="9"/>
  <c r="A20" s="1"/>
  <c r="S19"/>
  <c r="S28" i="3"/>
  <c r="T29"/>
  <c r="A29" s="1"/>
  <c r="S53" i="1" l="1"/>
  <c r="T54"/>
  <c r="A54" s="1"/>
  <c r="T19" i="9"/>
  <c r="A19" s="1"/>
  <c r="S18"/>
  <c r="S27" i="3"/>
  <c r="T28"/>
  <c r="A28" s="1"/>
  <c r="S52" i="1" l="1"/>
  <c r="T53"/>
  <c r="A53" s="1"/>
  <c r="T18" i="9"/>
  <c r="A18" s="1"/>
  <c r="S17"/>
  <c r="T27" i="3"/>
  <c r="A27" s="1"/>
  <c r="S26"/>
  <c r="S51" i="1" l="1"/>
  <c r="T52"/>
  <c r="A52" s="1"/>
  <c r="S16" i="9"/>
  <c r="T17"/>
  <c r="A17" s="1"/>
  <c r="T26" i="3"/>
  <c r="A26" s="1"/>
  <c r="S25"/>
  <c r="S50" i="1" l="1"/>
  <c r="T51"/>
  <c r="A51" s="1"/>
  <c r="T16" i="9"/>
  <c r="A16" s="1"/>
  <c r="S15"/>
  <c r="T25" i="3"/>
  <c r="A25" s="1"/>
  <c r="S24"/>
  <c r="S49" i="1" l="1"/>
  <c r="T50"/>
  <c r="A50" s="1"/>
  <c r="S14" i="9"/>
  <c r="T15"/>
  <c r="A15" s="1"/>
  <c r="T24" i="3"/>
  <c r="A24" s="1"/>
  <c r="S23"/>
  <c r="S48" i="1" l="1"/>
  <c r="T49"/>
  <c r="A49" s="1"/>
  <c r="T14" i="9"/>
  <c r="A14" s="1"/>
  <c r="S13"/>
  <c r="T23" i="3"/>
  <c r="A23" s="1"/>
  <c r="S22"/>
  <c r="S47" i="1" l="1"/>
  <c r="T48"/>
  <c r="A48" s="1"/>
  <c r="T13" i="9"/>
  <c r="A13" s="1"/>
  <c r="S12"/>
  <c r="T22" i="3"/>
  <c r="A22" s="1"/>
  <c r="S21"/>
  <c r="S46" i="1" l="1"/>
  <c r="T47"/>
  <c r="A47" s="1"/>
  <c r="T12" i="9"/>
  <c r="A12" s="1"/>
  <c r="S11"/>
  <c r="T21" i="3"/>
  <c r="A21" s="1"/>
  <c r="S20"/>
  <c r="S45" i="1" l="1"/>
  <c r="T46"/>
  <c r="A46" s="1"/>
  <c r="S10" i="9"/>
  <c r="T11"/>
  <c r="A11" s="1"/>
  <c r="T20" i="3"/>
  <c r="A20" s="1"/>
  <c r="S19"/>
  <c r="S44" i="1" l="1"/>
  <c r="T45"/>
  <c r="A45" s="1"/>
  <c r="T10" i="9"/>
  <c r="A10" s="1"/>
  <c r="S9"/>
  <c r="T19" i="3"/>
  <c r="A19" s="1"/>
  <c r="S18"/>
  <c r="S43" i="1" l="1"/>
  <c r="T44"/>
  <c r="A44" s="1"/>
  <c r="S8" i="9"/>
  <c r="T9"/>
  <c r="A9" s="1"/>
  <c r="S17" i="3"/>
  <c r="T18"/>
  <c r="A18" s="1"/>
  <c r="S42" i="1" l="1"/>
  <c r="T43"/>
  <c r="A43" s="1"/>
  <c r="T8" i="9"/>
  <c r="A8" s="1"/>
  <c r="S7"/>
  <c r="T7" s="1"/>
  <c r="A7" s="1"/>
  <c r="S16" i="3"/>
  <c r="T17"/>
  <c r="A17" s="1"/>
  <c r="S41" i="1" l="1"/>
  <c r="T42"/>
  <c r="A42" s="1"/>
  <c r="S15" i="3"/>
  <c r="T16"/>
  <c r="A16" s="1"/>
  <c r="S40" i="1" l="1"/>
  <c r="T41"/>
  <c r="A41" s="1"/>
  <c r="S14" i="3"/>
  <c r="T15"/>
  <c r="A15" s="1"/>
  <c r="S39" i="1" l="1"/>
  <c r="T40"/>
  <c r="A40" s="1"/>
  <c r="S13" i="3"/>
  <c r="T14"/>
  <c r="A14" s="1"/>
  <c r="S38" i="1" l="1"/>
  <c r="T39"/>
  <c r="A39" s="1"/>
  <c r="S12" i="3"/>
  <c r="T13"/>
  <c r="A13" s="1"/>
  <c r="S37" i="1" l="1"/>
  <c r="T38"/>
  <c r="A38" s="1"/>
  <c r="S11" i="3"/>
  <c r="T12"/>
  <c r="A12" s="1"/>
  <c r="S36" i="1" l="1"/>
  <c r="T37"/>
  <c r="A37" s="1"/>
  <c r="S10" i="3"/>
  <c r="T11"/>
  <c r="A11" s="1"/>
  <c r="S35" i="1" l="1"/>
  <c r="T36"/>
  <c r="A36" s="1"/>
  <c r="S9" i="3"/>
  <c r="T10"/>
  <c r="A10" s="1"/>
  <c r="S34" i="1" l="1"/>
  <c r="T35"/>
  <c r="A35" s="1"/>
  <c r="S8" i="3"/>
  <c r="T9"/>
  <c r="A9" s="1"/>
  <c r="S33" i="1" l="1"/>
  <c r="T34"/>
  <c r="A34" s="1"/>
  <c r="S7" i="3"/>
  <c r="T7" s="1"/>
  <c r="A7" s="1"/>
  <c r="T8"/>
  <c r="A8" s="1"/>
  <c r="S32" i="1" l="1"/>
  <c r="T33"/>
  <c r="A33" s="1"/>
  <c r="S31" l="1"/>
  <c r="T32"/>
  <c r="A32" s="1"/>
  <c r="S30" l="1"/>
  <c r="T31"/>
  <c r="A31" s="1"/>
  <c r="S29" l="1"/>
  <c r="T30"/>
  <c r="A30" s="1"/>
  <c r="S28" l="1"/>
  <c r="T29"/>
  <c r="A29" s="1"/>
  <c r="S27" l="1"/>
  <c r="T28"/>
  <c r="A28" s="1"/>
  <c r="S26" l="1"/>
  <c r="T27"/>
  <c r="A27" s="1"/>
  <c r="S25" l="1"/>
  <c r="S24" s="1"/>
  <c r="T26"/>
  <c r="A26" s="1"/>
  <c r="T24" l="1"/>
  <c r="A24" s="1"/>
  <c r="S23"/>
  <c r="T23" s="1"/>
  <c r="A23" s="1"/>
  <c r="T25"/>
  <c r="A25" s="1"/>
  <c r="S22" l="1"/>
  <c r="T22" l="1"/>
  <c r="A22" s="1"/>
  <c r="S21"/>
  <c r="S20" l="1"/>
  <c r="T21"/>
  <c r="A21" s="1"/>
  <c r="S19" l="1"/>
  <c r="T20"/>
  <c r="A20" s="1"/>
  <c r="T19" l="1"/>
  <c r="A19" s="1"/>
  <c r="S18"/>
  <c r="S17" l="1"/>
  <c r="T18"/>
  <c r="A18" s="1"/>
  <c r="S16" l="1"/>
  <c r="T17"/>
  <c r="A17" s="1"/>
  <c r="S15" l="1"/>
  <c r="T16"/>
  <c r="A16" s="1"/>
  <c r="S14" l="1"/>
  <c r="T15"/>
  <c r="A15" s="1"/>
  <c r="T14" l="1"/>
  <c r="A14" s="1"/>
  <c r="S13"/>
  <c r="T13" l="1"/>
  <c r="A13" s="1"/>
  <c r="S12"/>
  <c r="T12" l="1"/>
  <c r="A12" s="1"/>
  <c r="S11"/>
  <c r="T11" l="1"/>
  <c r="A11" s="1"/>
  <c r="S10"/>
  <c r="S9" l="1"/>
  <c r="T10"/>
  <c r="A10" s="1"/>
  <c r="T9" l="1"/>
  <c r="A9" s="1"/>
  <c r="S8"/>
  <c r="S7" l="1"/>
  <c r="T7" s="1"/>
  <c r="A7" s="1"/>
  <c r="T8"/>
  <c r="A8" s="1"/>
</calcChain>
</file>

<file path=xl/sharedStrings.xml><?xml version="1.0" encoding="utf-8"?>
<sst xmlns="http://schemas.openxmlformats.org/spreadsheetml/2006/main" count="681" uniqueCount="209">
  <si>
    <t>Муниципальное образование</t>
  </si>
  <si>
    <t>Фамилия</t>
  </si>
  <si>
    <t>Имя</t>
  </si>
  <si>
    <t>Класс обу-чения</t>
  </si>
  <si>
    <t>Информатика</t>
  </si>
  <si>
    <t>Максим</t>
  </si>
  <si>
    <t>Роман</t>
  </si>
  <si>
    <t>Алексей</t>
  </si>
  <si>
    <t>Илья</t>
  </si>
  <si>
    <t>Александр</t>
  </si>
  <si>
    <t>Кирилл</t>
  </si>
  <si>
    <t>Даниил</t>
  </si>
  <si>
    <t>Артем</t>
  </si>
  <si>
    <t>Никита</t>
  </si>
  <si>
    <t>Андрей</t>
  </si>
  <si>
    <t>Михаил</t>
  </si>
  <si>
    <t>Егор</t>
  </si>
  <si>
    <t>задача 1</t>
  </si>
  <si>
    <t>задача 2</t>
  </si>
  <si>
    <t>задача 3</t>
  </si>
  <si>
    <t>задача 4</t>
  </si>
  <si>
    <t>1 тур</t>
  </si>
  <si>
    <t>задача 5</t>
  </si>
  <si>
    <t>задача 6</t>
  </si>
  <si>
    <t>общий балл</t>
  </si>
  <si>
    <t>статус</t>
  </si>
  <si>
    <t>Григорий</t>
  </si>
  <si>
    <t>Марк</t>
  </si>
  <si>
    <t>Место</t>
  </si>
  <si>
    <t>Отчество</t>
  </si>
  <si>
    <t>Александрович</t>
  </si>
  <si>
    <t>Алексеевич</t>
  </si>
  <si>
    <t>Николаевич</t>
  </si>
  <si>
    <t>Михайлович</t>
  </si>
  <si>
    <t>Евгеньевич</t>
  </si>
  <si>
    <t>Андреевич</t>
  </si>
  <si>
    <t>Владимирович</t>
  </si>
  <si>
    <t>Дмитриевич</t>
  </si>
  <si>
    <t>Юрьевич</t>
  </si>
  <si>
    <t>МБОУ "СОШ № 10"</t>
  </si>
  <si>
    <t>Сокращенное название ОУ</t>
  </si>
  <si>
    <t>Артемович</t>
  </si>
  <si>
    <t>Сергеевич</t>
  </si>
  <si>
    <t>Олегович</t>
  </si>
  <si>
    <t>Денисович</t>
  </si>
  <si>
    <t>МБОУ ШР "Шелеховский лицей"</t>
  </si>
  <si>
    <t>МОУ Усть-Ордынская СОШ №2</t>
  </si>
  <si>
    <t>Алексеевна</t>
  </si>
  <si>
    <t>МБОУ "Гимназия № 1 им. А.А. Иноземцева"</t>
  </si>
  <si>
    <t>Степанов</t>
  </si>
  <si>
    <t>Русланович</t>
  </si>
  <si>
    <t>Александра</t>
  </si>
  <si>
    <t>Иванович</t>
  </si>
  <si>
    <t>Владиславович</t>
  </si>
  <si>
    <t>Виктор</t>
  </si>
  <si>
    <t>Федосеев</t>
  </si>
  <si>
    <t>Ярослав</t>
  </si>
  <si>
    <t>Валерьевич</t>
  </si>
  <si>
    <t>Долгих</t>
  </si>
  <si>
    <t>Романович</t>
  </si>
  <si>
    <t>Кузнецов</t>
  </si>
  <si>
    <t>МБОУ г. Иркутска Лицей-интернат № 1</t>
  </si>
  <si>
    <t>МАОУ Лицей № 2</t>
  </si>
  <si>
    <t>МАОУ Лицей ИГУ города Иркутска</t>
  </si>
  <si>
    <t>МАОУ "Гимназия № 8"</t>
  </si>
  <si>
    <t>МОУ Усть-Ордынская СОШ</t>
  </si>
  <si>
    <t>МБОУ Баяндаевская СОШ</t>
  </si>
  <si>
    <t xml:space="preserve">МБОУ г. Иркутска Лицей № 2 </t>
  </si>
  <si>
    <t>login</t>
  </si>
  <si>
    <t>п. Усть-Ордынский</t>
  </si>
  <si>
    <t>с. Баяндай</t>
  </si>
  <si>
    <t>г. Иркутск</t>
  </si>
  <si>
    <t>Анатольевич</t>
  </si>
  <si>
    <t>id_017</t>
  </si>
  <si>
    <t>id_018</t>
  </si>
  <si>
    <t>id_019</t>
  </si>
  <si>
    <t>id_020</t>
  </si>
  <si>
    <t>id_021</t>
  </si>
  <si>
    <t>id_022</t>
  </si>
  <si>
    <t>id_023</t>
  </si>
  <si>
    <t>id_024</t>
  </si>
  <si>
    <t>id_025</t>
  </si>
  <si>
    <t>id_026</t>
  </si>
  <si>
    <t>id_027</t>
  </si>
  <si>
    <t>id_028</t>
  </si>
  <si>
    <t>id_029</t>
  </si>
  <si>
    <t>id_030</t>
  </si>
  <si>
    <t>id_031</t>
  </si>
  <si>
    <t>id_032</t>
  </si>
  <si>
    <t>id_033</t>
  </si>
  <si>
    <t>id_034</t>
  </si>
  <si>
    <t>id_035</t>
  </si>
  <si>
    <t>id_036</t>
  </si>
  <si>
    <t>id_037</t>
  </si>
  <si>
    <t>id_038</t>
  </si>
  <si>
    <t>id_039</t>
  </si>
  <si>
    <t>id_040</t>
  </si>
  <si>
    <t>id_041</t>
  </si>
  <si>
    <t>id_042</t>
  </si>
  <si>
    <t>id_043</t>
  </si>
  <si>
    <t>id_044</t>
  </si>
  <si>
    <t>id_045</t>
  </si>
  <si>
    <t>id_046</t>
  </si>
  <si>
    <t>id_047</t>
  </si>
  <si>
    <t>id_048</t>
  </si>
  <si>
    <t>Байков</t>
  </si>
  <si>
    <t>Оскар</t>
  </si>
  <si>
    <t>Баландин</t>
  </si>
  <si>
    <t>Вахрушев</t>
  </si>
  <si>
    <t>Волгжин</t>
  </si>
  <si>
    <t>Гришин</t>
  </si>
  <si>
    <t>Леонид</t>
  </si>
  <si>
    <t>Ершов</t>
  </si>
  <si>
    <t>Жербаков</t>
  </si>
  <si>
    <t>Киц-Ковязин</t>
  </si>
  <si>
    <t>Константин</t>
  </si>
  <si>
    <t>Кокоев</t>
  </si>
  <si>
    <t>Колодина</t>
  </si>
  <si>
    <t>Алина</t>
  </si>
  <si>
    <t>Корнилов</t>
  </si>
  <si>
    <t>Куторгин</t>
  </si>
  <si>
    <t>Руслан</t>
  </si>
  <si>
    <t>Невечерин</t>
  </si>
  <si>
    <t>Перфильев</t>
  </si>
  <si>
    <t>Пешков</t>
  </si>
  <si>
    <t>Владимир</t>
  </si>
  <si>
    <t>Пырлицану</t>
  </si>
  <si>
    <t>Рудых</t>
  </si>
  <si>
    <t>Рябиченко</t>
  </si>
  <si>
    <t>Софья</t>
  </si>
  <si>
    <t>Андреевна</t>
  </si>
  <si>
    <t>Сокольников</t>
  </si>
  <si>
    <t>Трескин</t>
  </si>
  <si>
    <t>Тураков</t>
  </si>
  <si>
    <t>Халтанов</t>
  </si>
  <si>
    <t>Баирович</t>
  </si>
  <si>
    <t>Ханаев</t>
  </si>
  <si>
    <t>Цыганков</t>
  </si>
  <si>
    <t>Евгений</t>
  </si>
  <si>
    <t>Шилов</t>
  </si>
  <si>
    <t>Данил</t>
  </si>
  <si>
    <t xml:space="preserve">Михеев </t>
  </si>
  <si>
    <t>Григорьевич</t>
  </si>
  <si>
    <t xml:space="preserve">Пуртов </t>
  </si>
  <si>
    <t xml:space="preserve">Николай </t>
  </si>
  <si>
    <t>г. Ангарск</t>
  </si>
  <si>
    <t>г. Братск</t>
  </si>
  <si>
    <t>г. Усолье-Сибирское</t>
  </si>
  <si>
    <t>г.Усть-Илимск</t>
  </si>
  <si>
    <t>г. Шелехов</t>
  </si>
  <si>
    <t>МБОУ г. Иркутска СОШ №19</t>
  </si>
  <si>
    <t>МБОУ "Лицей №1"</t>
  </si>
  <si>
    <t>МАОУ "Экспериментальный лицей "Научно-образовательный комплекс"</t>
  </si>
  <si>
    <t>МБОУ г. Иркутска Лицей № 1</t>
  </si>
  <si>
    <t>МБОУ "СОШ № 4"</t>
  </si>
  <si>
    <t>id_001</t>
  </si>
  <si>
    <t>id_002</t>
  </si>
  <si>
    <t>id_003</t>
  </si>
  <si>
    <t>id_004</t>
  </si>
  <si>
    <t>id_005</t>
  </si>
  <si>
    <t>id_006</t>
  </si>
  <si>
    <t>id_007</t>
  </si>
  <si>
    <t>id_008</t>
  </si>
  <si>
    <t>id_009</t>
  </si>
  <si>
    <t>id_010</t>
  </si>
  <si>
    <t>id_011</t>
  </si>
  <si>
    <t>id_012</t>
  </si>
  <si>
    <t>id_013</t>
  </si>
  <si>
    <t>id_014</t>
  </si>
  <si>
    <t>id_015</t>
  </si>
  <si>
    <t>id_016</t>
  </si>
  <si>
    <t>id_049</t>
  </si>
  <si>
    <t>id_050</t>
  </si>
  <si>
    <t>Макаренко</t>
  </si>
  <si>
    <t>Акатьева</t>
  </si>
  <si>
    <t>Максимовна</t>
  </si>
  <si>
    <t>Батанов</t>
  </si>
  <si>
    <t>Бузинаева</t>
  </si>
  <si>
    <t>Татьяна</t>
  </si>
  <si>
    <t>Викторовна</t>
  </si>
  <si>
    <t>Величко</t>
  </si>
  <si>
    <t>Грязнов</t>
  </si>
  <si>
    <t>Кулаев</t>
  </si>
  <si>
    <t>Протопопова</t>
  </si>
  <si>
    <t>Дарья</t>
  </si>
  <si>
    <t>Романова</t>
  </si>
  <si>
    <t>Юлия</t>
  </si>
  <si>
    <t>Владимировна</t>
  </si>
  <si>
    <t>Румак</t>
  </si>
  <si>
    <t>Вадим</t>
  </si>
  <si>
    <t>Самоходкин</t>
  </si>
  <si>
    <t>Севостьянов</t>
  </si>
  <si>
    <t>Тимошенко</t>
  </si>
  <si>
    <t>Чичигин</t>
  </si>
  <si>
    <t>Штаркман</t>
  </si>
  <si>
    <t>Якубовский</t>
  </si>
  <si>
    <t>Боханский район, село Каменка</t>
  </si>
  <si>
    <t>г. Слюдянка</t>
  </si>
  <si>
    <t xml:space="preserve">Бобров </t>
  </si>
  <si>
    <t xml:space="preserve">Евгений </t>
  </si>
  <si>
    <t xml:space="preserve">Сабитов </t>
  </si>
  <si>
    <t xml:space="preserve">Михаил </t>
  </si>
  <si>
    <t>МБОУ "Каменская СОШ"</t>
  </si>
  <si>
    <t>Школа-интернат №23 ОАО "РЖД"</t>
  </si>
  <si>
    <t>Победитель</t>
  </si>
  <si>
    <t>Призер</t>
  </si>
  <si>
    <t>7 класс</t>
  </si>
  <si>
    <t>8 класс</t>
  </si>
  <si>
    <t>7-8 класс</t>
  </si>
</sst>
</file>

<file path=xl/styles.xml><?xml version="1.0" encoding="utf-8"?>
<styleSheet xmlns="http://schemas.openxmlformats.org/spreadsheetml/2006/main">
  <fonts count="10">
    <font>
      <sz val="10"/>
      <color theme="1"/>
      <name val="Arial Narrow"/>
      <family val="2"/>
      <charset val="204"/>
    </font>
    <font>
      <b/>
      <sz val="12"/>
      <name val="Arial Cyr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Narrow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6" fillId="3" borderId="1" xfId="0" applyFont="1" applyFill="1" applyBorder="1" applyAlignment="1">
      <alignment horizontal="center" vertical="top" wrapText="1"/>
    </xf>
    <xf numFmtId="0" fontId="0" fillId="3" borderId="0" xfId="0" applyFill="1"/>
    <xf numFmtId="2" fontId="5" fillId="2" borderId="2" xfId="0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top" wrapText="1"/>
    </xf>
    <xf numFmtId="0" fontId="7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9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0" borderId="0" xfId="0" applyBorder="1"/>
    <xf numFmtId="0" fontId="0" fillId="3" borderId="0" xfId="0" applyFill="1" applyBorder="1"/>
    <xf numFmtId="0" fontId="0" fillId="2" borderId="4" xfId="0" applyFill="1" applyBorder="1" applyAlignment="1">
      <alignment horizontal="center"/>
    </xf>
    <xf numFmtId="0" fontId="6" fillId="4" borderId="1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8"/>
  <sheetViews>
    <sheetView tabSelected="1" zoomScale="85" zoomScaleNormal="85" workbookViewId="0">
      <selection activeCell="G7" sqref="G7"/>
    </sheetView>
  </sheetViews>
  <sheetFormatPr defaultRowHeight="12.75"/>
  <cols>
    <col min="2" max="2" width="13.33203125" customWidth="1"/>
    <col min="3" max="3" width="16.33203125" customWidth="1"/>
    <col min="4" max="4" width="16" customWidth="1"/>
    <col min="5" max="5" width="14.83203125" customWidth="1"/>
    <col min="6" max="6" width="18.83203125" customWidth="1"/>
    <col min="7" max="7" width="25" customWidth="1"/>
    <col min="8" max="8" width="8.1640625" customWidth="1"/>
    <col min="9" max="14" width="7.6640625" customWidth="1"/>
    <col min="16" max="16" width="18.5" customWidth="1"/>
    <col min="17" max="20" width="9.33203125" customWidth="1"/>
  </cols>
  <sheetData>
    <row r="2" spans="1:21" ht="15.75">
      <c r="D2" s="1"/>
      <c r="E2" s="1"/>
      <c r="F2" s="1"/>
      <c r="G2" s="1"/>
    </row>
    <row r="3" spans="1:21">
      <c r="D3" s="2"/>
      <c r="E3" s="2"/>
      <c r="F3" s="2"/>
      <c r="G3" s="2"/>
    </row>
    <row r="4" spans="1:21" ht="15.75">
      <c r="E4" s="1" t="s">
        <v>4</v>
      </c>
      <c r="F4" s="1"/>
      <c r="G4" s="1" t="s">
        <v>206</v>
      </c>
    </row>
    <row r="5" spans="1:21" ht="13.5" thickBot="1">
      <c r="D5" s="3"/>
      <c r="E5" s="3"/>
      <c r="F5" s="3"/>
      <c r="G5" s="3"/>
      <c r="H5" s="4"/>
      <c r="I5" s="25" t="s">
        <v>21</v>
      </c>
      <c r="J5" s="25"/>
      <c r="K5" s="25"/>
      <c r="L5" s="25"/>
      <c r="M5" s="21"/>
      <c r="N5" s="21"/>
      <c r="O5" s="7"/>
      <c r="P5" s="7"/>
    </row>
    <row r="6" spans="1:21" ht="38.25">
      <c r="A6" s="5" t="s">
        <v>28</v>
      </c>
      <c r="B6" s="5" t="s">
        <v>68</v>
      </c>
      <c r="C6" s="5" t="s">
        <v>0</v>
      </c>
      <c r="D6" s="6" t="s">
        <v>1</v>
      </c>
      <c r="E6" s="6" t="s">
        <v>2</v>
      </c>
      <c r="F6" s="17" t="s">
        <v>29</v>
      </c>
      <c r="G6" s="18" t="s">
        <v>40</v>
      </c>
      <c r="H6" s="10" t="s">
        <v>3</v>
      </c>
      <c r="I6" s="19" t="s">
        <v>17</v>
      </c>
      <c r="J6" s="20" t="s">
        <v>18</v>
      </c>
      <c r="K6" s="20" t="s">
        <v>19</v>
      </c>
      <c r="L6" s="20" t="s">
        <v>20</v>
      </c>
      <c r="M6" s="20" t="s">
        <v>22</v>
      </c>
      <c r="N6" s="20" t="s">
        <v>23</v>
      </c>
      <c r="O6" s="11" t="s">
        <v>24</v>
      </c>
      <c r="P6" s="6" t="s">
        <v>25</v>
      </c>
    </row>
    <row r="7" spans="1:21" s="9" customFormat="1" ht="30" customHeight="1">
      <c r="A7" s="26" t="str">
        <f t="shared" ref="A7:A24" si="0">Q7&amp;T7</f>
        <v>1</v>
      </c>
      <c r="B7" s="26" t="s">
        <v>160</v>
      </c>
      <c r="C7" s="26" t="s">
        <v>71</v>
      </c>
      <c r="D7" s="26" t="s">
        <v>181</v>
      </c>
      <c r="E7" s="26" t="s">
        <v>15</v>
      </c>
      <c r="F7" s="26" t="s">
        <v>36</v>
      </c>
      <c r="G7" s="26" t="s">
        <v>63</v>
      </c>
      <c r="H7" s="26">
        <v>7</v>
      </c>
      <c r="I7" s="26">
        <v>100</v>
      </c>
      <c r="J7" s="26">
        <v>100</v>
      </c>
      <c r="K7" s="26">
        <v>100</v>
      </c>
      <c r="L7" s="26">
        <v>100</v>
      </c>
      <c r="M7" s="26">
        <v>50</v>
      </c>
      <c r="N7" s="26"/>
      <c r="O7" s="27">
        <f>SUM(I7:N7)</f>
        <v>450</v>
      </c>
      <c r="P7" s="26" t="s">
        <v>204</v>
      </c>
      <c r="Q7" s="13">
        <f t="shared" ref="Q7:Q24" si="1">RANK(O7,$O$7:$O$78,0)</f>
        <v>1</v>
      </c>
      <c r="R7" s="14">
        <f t="shared" ref="R7:R23" si="2">IF(Q7=Q8,0,Q8-1)</f>
        <v>1</v>
      </c>
      <c r="S7" s="14">
        <f t="shared" ref="S7:S23" si="3">IF(R7=0,S8,R7)</f>
        <v>1</v>
      </c>
      <c r="T7" s="14" t="str">
        <f t="shared" ref="T7:T24" si="4">IF(Q7=S7,""," - "&amp;S7)</f>
        <v/>
      </c>
    </row>
    <row r="8" spans="1:21" s="9" customFormat="1" ht="30" customHeight="1">
      <c r="A8" s="28" t="str">
        <f t="shared" si="0"/>
        <v>2</v>
      </c>
      <c r="B8" s="28" t="s">
        <v>170</v>
      </c>
      <c r="C8" s="28" t="s">
        <v>71</v>
      </c>
      <c r="D8" s="28" t="s">
        <v>195</v>
      </c>
      <c r="E8" s="28" t="s">
        <v>6</v>
      </c>
      <c r="F8" s="28" t="s">
        <v>41</v>
      </c>
      <c r="G8" s="28" t="s">
        <v>61</v>
      </c>
      <c r="H8" s="28">
        <v>7</v>
      </c>
      <c r="I8" s="28">
        <v>100</v>
      </c>
      <c r="J8" s="28">
        <v>100</v>
      </c>
      <c r="K8" s="28">
        <v>100</v>
      </c>
      <c r="L8" s="28">
        <v>50</v>
      </c>
      <c r="M8" s="28">
        <v>30</v>
      </c>
      <c r="N8" s="28"/>
      <c r="O8" s="29">
        <f>SUM(I8:N8)</f>
        <v>380</v>
      </c>
      <c r="P8" s="28" t="s">
        <v>205</v>
      </c>
      <c r="Q8" s="13">
        <f t="shared" si="1"/>
        <v>2</v>
      </c>
      <c r="R8" s="14">
        <f t="shared" si="2"/>
        <v>2</v>
      </c>
      <c r="S8" s="14">
        <f t="shared" si="3"/>
        <v>2</v>
      </c>
      <c r="T8" s="14" t="str">
        <f t="shared" si="4"/>
        <v/>
      </c>
    </row>
    <row r="9" spans="1:21" s="9" customFormat="1" ht="30" customHeight="1">
      <c r="A9" s="28" t="str">
        <f t="shared" si="0"/>
        <v>3</v>
      </c>
      <c r="B9" s="28" t="s">
        <v>155</v>
      </c>
      <c r="C9" s="28" t="s">
        <v>71</v>
      </c>
      <c r="D9" s="28" t="s">
        <v>173</v>
      </c>
      <c r="E9" s="28" t="s">
        <v>9</v>
      </c>
      <c r="F9" s="28" t="s">
        <v>42</v>
      </c>
      <c r="G9" s="28" t="s">
        <v>63</v>
      </c>
      <c r="H9" s="28">
        <v>6</v>
      </c>
      <c r="I9" s="28">
        <v>100</v>
      </c>
      <c r="J9" s="28">
        <v>2</v>
      </c>
      <c r="K9" s="28">
        <v>100</v>
      </c>
      <c r="L9" s="28">
        <v>100</v>
      </c>
      <c r="M9" s="28">
        <v>0</v>
      </c>
      <c r="N9" s="28">
        <v>0</v>
      </c>
      <c r="O9" s="29">
        <f>SUM(I9:N9)</f>
        <v>302</v>
      </c>
      <c r="P9" s="28" t="s">
        <v>205</v>
      </c>
      <c r="Q9" s="13">
        <f t="shared" si="1"/>
        <v>3</v>
      </c>
      <c r="R9" s="14">
        <f t="shared" si="2"/>
        <v>3</v>
      </c>
      <c r="S9" s="14">
        <f t="shared" si="3"/>
        <v>3</v>
      </c>
      <c r="T9" s="14" t="str">
        <f t="shared" si="4"/>
        <v/>
      </c>
    </row>
    <row r="10" spans="1:21" s="9" customFormat="1" ht="30" customHeight="1">
      <c r="A10" s="28" t="str">
        <f t="shared" si="0"/>
        <v>4 - 5</v>
      </c>
      <c r="B10" s="28" t="s">
        <v>157</v>
      </c>
      <c r="C10" s="28" t="s">
        <v>69</v>
      </c>
      <c r="D10" s="28" t="s">
        <v>176</v>
      </c>
      <c r="E10" s="28" t="s">
        <v>14</v>
      </c>
      <c r="F10" s="28" t="s">
        <v>37</v>
      </c>
      <c r="G10" s="28" t="s">
        <v>46</v>
      </c>
      <c r="H10" s="28">
        <v>7</v>
      </c>
      <c r="I10" s="28">
        <v>100</v>
      </c>
      <c r="J10" s="28">
        <v>100</v>
      </c>
      <c r="K10" s="28"/>
      <c r="L10" s="28">
        <v>0</v>
      </c>
      <c r="M10" s="28"/>
      <c r="N10" s="28"/>
      <c r="O10" s="29">
        <f>SUM(I10:N10)</f>
        <v>200</v>
      </c>
      <c r="P10" s="28" t="s">
        <v>205</v>
      </c>
      <c r="Q10" s="13">
        <f t="shared" si="1"/>
        <v>4</v>
      </c>
      <c r="R10" s="14">
        <f t="shared" si="2"/>
        <v>0</v>
      </c>
      <c r="S10" s="14">
        <f t="shared" si="3"/>
        <v>5</v>
      </c>
      <c r="T10" s="14" t="str">
        <f t="shared" si="4"/>
        <v xml:space="preserve"> - 5</v>
      </c>
    </row>
    <row r="11" spans="1:21" s="9" customFormat="1" ht="30" customHeight="1">
      <c r="A11" s="28" t="str">
        <f t="shared" si="0"/>
        <v>4 - 5</v>
      </c>
      <c r="B11" s="28" t="s">
        <v>164</v>
      </c>
      <c r="C11" s="28" t="s">
        <v>145</v>
      </c>
      <c r="D11" s="28" t="s">
        <v>188</v>
      </c>
      <c r="E11" s="28" t="s">
        <v>189</v>
      </c>
      <c r="F11" s="28" t="s">
        <v>37</v>
      </c>
      <c r="G11" s="28" t="s">
        <v>39</v>
      </c>
      <c r="H11" s="28">
        <v>7</v>
      </c>
      <c r="I11" s="28">
        <v>100</v>
      </c>
      <c r="J11" s="28">
        <v>100</v>
      </c>
      <c r="K11" s="28">
        <v>0</v>
      </c>
      <c r="L11" s="28">
        <v>0</v>
      </c>
      <c r="M11" s="28"/>
      <c r="N11" s="28"/>
      <c r="O11" s="29">
        <f>SUM(I11:N11)</f>
        <v>200</v>
      </c>
      <c r="P11" s="28" t="s">
        <v>205</v>
      </c>
      <c r="Q11" s="13">
        <f t="shared" si="1"/>
        <v>4</v>
      </c>
      <c r="R11" s="14">
        <f t="shared" si="2"/>
        <v>5</v>
      </c>
      <c r="S11" s="14">
        <f t="shared" si="3"/>
        <v>5</v>
      </c>
      <c r="T11" s="14" t="str">
        <f t="shared" si="4"/>
        <v xml:space="preserve"> - 5</v>
      </c>
    </row>
    <row r="12" spans="1:21" s="9" customFormat="1" ht="30" customHeight="1">
      <c r="A12" s="8" t="str">
        <f t="shared" si="0"/>
        <v>6</v>
      </c>
      <c r="B12" s="8" t="s">
        <v>165</v>
      </c>
      <c r="C12" s="8" t="s">
        <v>71</v>
      </c>
      <c r="D12" s="8" t="s">
        <v>190</v>
      </c>
      <c r="E12" s="8" t="s">
        <v>11</v>
      </c>
      <c r="F12" s="8" t="s">
        <v>31</v>
      </c>
      <c r="G12" s="8" t="s">
        <v>61</v>
      </c>
      <c r="H12" s="8">
        <v>7</v>
      </c>
      <c r="I12" s="8">
        <v>100</v>
      </c>
      <c r="J12" s="8">
        <v>3</v>
      </c>
      <c r="K12" s="8"/>
      <c r="L12" s="8">
        <v>20</v>
      </c>
      <c r="M12" s="8"/>
      <c r="N12" s="8"/>
      <c r="O12" s="12">
        <f>SUM(I12:N12)</f>
        <v>123</v>
      </c>
      <c r="P12" s="8"/>
      <c r="Q12" s="13">
        <f t="shared" si="1"/>
        <v>6</v>
      </c>
      <c r="R12" s="14">
        <f t="shared" si="2"/>
        <v>6</v>
      </c>
      <c r="S12" s="14">
        <f t="shared" si="3"/>
        <v>6</v>
      </c>
      <c r="T12" s="14" t="str">
        <f t="shared" si="4"/>
        <v/>
      </c>
    </row>
    <row r="13" spans="1:21" s="9" customFormat="1" ht="30" customHeight="1">
      <c r="A13" s="8" t="str">
        <f t="shared" si="0"/>
        <v>7</v>
      </c>
      <c r="B13" s="8" t="s">
        <v>171</v>
      </c>
      <c r="C13" s="8" t="s">
        <v>71</v>
      </c>
      <c r="D13" s="8" t="s">
        <v>198</v>
      </c>
      <c r="E13" s="8" t="s">
        <v>199</v>
      </c>
      <c r="F13" s="8" t="s">
        <v>30</v>
      </c>
      <c r="G13" s="8" t="s">
        <v>61</v>
      </c>
      <c r="H13" s="8">
        <v>7</v>
      </c>
      <c r="I13" s="8">
        <v>100</v>
      </c>
      <c r="J13" s="8">
        <v>4</v>
      </c>
      <c r="K13" s="8"/>
      <c r="L13" s="8">
        <v>0</v>
      </c>
      <c r="M13" s="8"/>
      <c r="N13" s="8"/>
      <c r="O13" s="12">
        <f>SUM(I13:N13)</f>
        <v>104</v>
      </c>
      <c r="P13" s="8"/>
      <c r="Q13" s="13">
        <f t="shared" si="1"/>
        <v>7</v>
      </c>
      <c r="R13" s="14">
        <f t="shared" si="2"/>
        <v>7</v>
      </c>
      <c r="S13" s="14">
        <f t="shared" si="3"/>
        <v>7</v>
      </c>
      <c r="T13" s="14" t="str">
        <f t="shared" si="4"/>
        <v/>
      </c>
    </row>
    <row r="14" spans="1:21" ht="30" customHeight="1">
      <c r="A14" s="8" t="str">
        <f t="shared" si="0"/>
        <v>8</v>
      </c>
      <c r="B14" s="8" t="s">
        <v>168</v>
      </c>
      <c r="C14" s="8" t="s">
        <v>71</v>
      </c>
      <c r="D14" s="8" t="s">
        <v>193</v>
      </c>
      <c r="E14" s="8" t="s">
        <v>16</v>
      </c>
      <c r="F14" s="8" t="s">
        <v>30</v>
      </c>
      <c r="G14" s="8" t="s">
        <v>61</v>
      </c>
      <c r="H14" s="8">
        <v>7</v>
      </c>
      <c r="I14" s="8">
        <v>100</v>
      </c>
      <c r="J14" s="8">
        <v>3</v>
      </c>
      <c r="K14" s="8"/>
      <c r="L14" s="8">
        <v>0</v>
      </c>
      <c r="M14" s="8"/>
      <c r="N14" s="8"/>
      <c r="O14" s="12">
        <f>SUM(I14:N14)</f>
        <v>103</v>
      </c>
      <c r="P14" s="8"/>
      <c r="Q14" s="13">
        <f t="shared" si="1"/>
        <v>8</v>
      </c>
      <c r="R14" s="14">
        <f t="shared" si="2"/>
        <v>8</v>
      </c>
      <c r="S14" s="14">
        <f t="shared" si="3"/>
        <v>8</v>
      </c>
      <c r="T14" s="14" t="str">
        <f t="shared" si="4"/>
        <v/>
      </c>
      <c r="U14" s="9"/>
    </row>
    <row r="15" spans="1:21" ht="30" customHeight="1">
      <c r="A15" s="8" t="str">
        <f t="shared" si="0"/>
        <v>9 - 11</v>
      </c>
      <c r="B15" s="8" t="s">
        <v>159</v>
      </c>
      <c r="C15" s="8" t="s">
        <v>71</v>
      </c>
      <c r="D15" s="8" t="s">
        <v>180</v>
      </c>
      <c r="E15" s="8" t="s">
        <v>12</v>
      </c>
      <c r="F15" s="8" t="s">
        <v>38</v>
      </c>
      <c r="G15" s="8" t="s">
        <v>61</v>
      </c>
      <c r="H15" s="8">
        <v>7</v>
      </c>
      <c r="I15" s="8">
        <v>100</v>
      </c>
      <c r="J15" s="8">
        <v>2</v>
      </c>
      <c r="K15" s="8"/>
      <c r="L15" s="8">
        <v>0</v>
      </c>
      <c r="M15" s="8">
        <v>0</v>
      </c>
      <c r="N15" s="8"/>
      <c r="O15" s="12">
        <f>SUM(I15:N15)</f>
        <v>102</v>
      </c>
      <c r="P15" s="8"/>
      <c r="Q15" s="13">
        <f t="shared" si="1"/>
        <v>9</v>
      </c>
      <c r="R15" s="14">
        <f t="shared" si="2"/>
        <v>0</v>
      </c>
      <c r="S15" s="14">
        <f t="shared" si="3"/>
        <v>11</v>
      </c>
      <c r="T15" s="14" t="str">
        <f t="shared" si="4"/>
        <v xml:space="preserve"> - 11</v>
      </c>
      <c r="U15" s="9"/>
    </row>
    <row r="16" spans="1:21" ht="30" customHeight="1">
      <c r="A16" s="8" t="str">
        <f t="shared" si="0"/>
        <v>9 - 11</v>
      </c>
      <c r="B16" s="8" t="s">
        <v>161</v>
      </c>
      <c r="C16" s="8" t="s">
        <v>71</v>
      </c>
      <c r="D16" s="8" t="s">
        <v>182</v>
      </c>
      <c r="E16" s="8" t="s">
        <v>13</v>
      </c>
      <c r="F16" s="8" t="s">
        <v>31</v>
      </c>
      <c r="G16" s="8" t="s">
        <v>61</v>
      </c>
      <c r="H16" s="8">
        <v>7</v>
      </c>
      <c r="I16" s="8">
        <v>100</v>
      </c>
      <c r="J16" s="8">
        <v>2</v>
      </c>
      <c r="K16" s="8">
        <v>0</v>
      </c>
      <c r="L16" s="8"/>
      <c r="M16" s="8">
        <v>0</v>
      </c>
      <c r="N16" s="8"/>
      <c r="O16" s="12">
        <f>SUM(I16:N16)</f>
        <v>102</v>
      </c>
      <c r="P16" s="8"/>
      <c r="Q16" s="13">
        <f t="shared" si="1"/>
        <v>9</v>
      </c>
      <c r="R16" s="14">
        <f t="shared" si="2"/>
        <v>0</v>
      </c>
      <c r="S16" s="14">
        <f t="shared" si="3"/>
        <v>11</v>
      </c>
      <c r="T16" s="14" t="str">
        <f t="shared" si="4"/>
        <v xml:space="preserve"> - 11</v>
      </c>
      <c r="U16" s="9"/>
    </row>
    <row r="17" spans="1:21" ht="30" customHeight="1">
      <c r="A17" s="8" t="str">
        <f t="shared" si="0"/>
        <v>9 - 11</v>
      </c>
      <c r="B17" s="8" t="s">
        <v>167</v>
      </c>
      <c r="C17" s="8" t="s">
        <v>197</v>
      </c>
      <c r="D17" s="8" t="s">
        <v>192</v>
      </c>
      <c r="E17" s="8" t="s">
        <v>125</v>
      </c>
      <c r="F17" s="8" t="s">
        <v>30</v>
      </c>
      <c r="G17" s="8" t="s">
        <v>203</v>
      </c>
      <c r="H17" s="8">
        <v>6</v>
      </c>
      <c r="I17" s="8">
        <v>100</v>
      </c>
      <c r="J17" s="8">
        <v>2</v>
      </c>
      <c r="K17" s="8">
        <v>0</v>
      </c>
      <c r="L17" s="8"/>
      <c r="M17" s="8"/>
      <c r="N17" s="8"/>
      <c r="O17" s="12">
        <f>SUM(I17:N17)</f>
        <v>102</v>
      </c>
      <c r="P17" s="8"/>
      <c r="Q17" s="13">
        <f t="shared" si="1"/>
        <v>9</v>
      </c>
      <c r="R17" s="14">
        <f t="shared" si="2"/>
        <v>11</v>
      </c>
      <c r="S17" s="14">
        <f t="shared" si="3"/>
        <v>11</v>
      </c>
      <c r="T17" s="14" t="str">
        <f t="shared" si="4"/>
        <v xml:space="preserve"> - 11</v>
      </c>
      <c r="U17" s="9"/>
    </row>
    <row r="18" spans="1:21" ht="30" customHeight="1">
      <c r="A18" s="8" t="str">
        <f t="shared" si="0"/>
        <v>12 - 13</v>
      </c>
      <c r="B18" s="8" t="s">
        <v>156</v>
      </c>
      <c r="C18" s="8" t="s">
        <v>145</v>
      </c>
      <c r="D18" s="8" t="s">
        <v>174</v>
      </c>
      <c r="E18" s="8" t="s">
        <v>51</v>
      </c>
      <c r="F18" s="8" t="s">
        <v>175</v>
      </c>
      <c r="G18" s="8" t="s">
        <v>39</v>
      </c>
      <c r="H18" s="8">
        <v>7</v>
      </c>
      <c r="I18" s="8">
        <v>100</v>
      </c>
      <c r="J18" s="8"/>
      <c r="K18" s="8"/>
      <c r="L18" s="8">
        <v>0</v>
      </c>
      <c r="M18" s="8"/>
      <c r="N18" s="8"/>
      <c r="O18" s="12">
        <f>SUM(I18:N18)</f>
        <v>100</v>
      </c>
      <c r="P18" s="8"/>
      <c r="Q18" s="13">
        <f t="shared" si="1"/>
        <v>12</v>
      </c>
      <c r="R18" s="14">
        <f t="shared" si="2"/>
        <v>0</v>
      </c>
      <c r="S18" s="14">
        <f t="shared" si="3"/>
        <v>13</v>
      </c>
      <c r="T18" s="14" t="str">
        <f t="shared" si="4"/>
        <v xml:space="preserve"> - 13</v>
      </c>
      <c r="U18" s="9"/>
    </row>
    <row r="19" spans="1:21" ht="30" customHeight="1">
      <c r="A19" s="8" t="str">
        <f t="shared" si="0"/>
        <v>12 - 13</v>
      </c>
      <c r="B19" s="8" t="s">
        <v>172</v>
      </c>
      <c r="C19" s="8" t="s">
        <v>71</v>
      </c>
      <c r="D19" s="8" t="s">
        <v>200</v>
      </c>
      <c r="E19" s="8" t="s">
        <v>201</v>
      </c>
      <c r="F19" s="8" t="s">
        <v>50</v>
      </c>
      <c r="G19" s="8" t="s">
        <v>61</v>
      </c>
      <c r="H19" s="8">
        <v>7</v>
      </c>
      <c r="I19" s="8">
        <v>100</v>
      </c>
      <c r="J19" s="8">
        <v>0</v>
      </c>
      <c r="K19" s="8">
        <v>0</v>
      </c>
      <c r="L19" s="8"/>
      <c r="M19" s="8"/>
      <c r="N19" s="8"/>
      <c r="O19" s="12">
        <f>SUM(I19:N19)</f>
        <v>100</v>
      </c>
      <c r="P19" s="8"/>
      <c r="Q19" s="13">
        <f t="shared" si="1"/>
        <v>12</v>
      </c>
      <c r="R19" s="14">
        <f t="shared" si="2"/>
        <v>13</v>
      </c>
      <c r="S19" s="14">
        <f t="shared" si="3"/>
        <v>13</v>
      </c>
      <c r="T19" s="14" t="str">
        <f t="shared" si="4"/>
        <v xml:space="preserve"> - 13</v>
      </c>
      <c r="U19" s="9"/>
    </row>
    <row r="20" spans="1:21" ht="30" customHeight="1">
      <c r="A20" s="8" t="str">
        <f t="shared" si="0"/>
        <v>14 - 18</v>
      </c>
      <c r="B20" s="8" t="s">
        <v>158</v>
      </c>
      <c r="C20" s="8" t="s">
        <v>70</v>
      </c>
      <c r="D20" s="8" t="s">
        <v>177</v>
      </c>
      <c r="E20" s="8" t="s">
        <v>178</v>
      </c>
      <c r="F20" s="8" t="s">
        <v>179</v>
      </c>
      <c r="G20" s="8" t="s">
        <v>66</v>
      </c>
      <c r="H20" s="8">
        <v>7</v>
      </c>
      <c r="I20" s="8"/>
      <c r="J20" s="8"/>
      <c r="K20" s="8"/>
      <c r="L20" s="8"/>
      <c r="M20" s="8"/>
      <c r="N20" s="8"/>
      <c r="O20" s="12">
        <f>SUM(I20:N20)</f>
        <v>0</v>
      </c>
      <c r="P20" s="8"/>
      <c r="Q20" s="13">
        <f t="shared" si="1"/>
        <v>14</v>
      </c>
      <c r="R20" s="14">
        <f t="shared" si="2"/>
        <v>0</v>
      </c>
      <c r="S20" s="14">
        <f t="shared" si="3"/>
        <v>18</v>
      </c>
      <c r="T20" s="14" t="str">
        <f t="shared" si="4"/>
        <v xml:space="preserve"> - 18</v>
      </c>
      <c r="U20" s="9"/>
    </row>
    <row r="21" spans="1:21" ht="30" customHeight="1">
      <c r="A21" s="8" t="str">
        <f t="shared" si="0"/>
        <v>14 - 18</v>
      </c>
      <c r="B21" s="8" t="s">
        <v>162</v>
      </c>
      <c r="C21" s="8" t="s">
        <v>196</v>
      </c>
      <c r="D21" s="8" t="s">
        <v>183</v>
      </c>
      <c r="E21" s="8" t="s">
        <v>184</v>
      </c>
      <c r="F21" s="8" t="s">
        <v>47</v>
      </c>
      <c r="G21" s="8" t="s">
        <v>202</v>
      </c>
      <c r="H21" s="8">
        <v>7</v>
      </c>
      <c r="I21" s="8"/>
      <c r="J21" s="8"/>
      <c r="K21" s="8"/>
      <c r="L21" s="8"/>
      <c r="M21" s="8"/>
      <c r="N21" s="8"/>
      <c r="O21" s="12">
        <f>SUM(I21:N21)</f>
        <v>0</v>
      </c>
      <c r="P21" s="8"/>
      <c r="Q21" s="13">
        <f t="shared" si="1"/>
        <v>14</v>
      </c>
      <c r="R21" s="14">
        <f t="shared" si="2"/>
        <v>0</v>
      </c>
      <c r="S21" s="14">
        <f t="shared" si="3"/>
        <v>18</v>
      </c>
      <c r="T21" s="14" t="str">
        <f t="shared" si="4"/>
        <v xml:space="preserve"> - 18</v>
      </c>
      <c r="U21" s="9"/>
    </row>
    <row r="22" spans="1:21" ht="30" customHeight="1">
      <c r="A22" s="8" t="str">
        <f t="shared" si="0"/>
        <v>14 - 18</v>
      </c>
      <c r="B22" s="8" t="s">
        <v>163</v>
      </c>
      <c r="C22" s="8" t="s">
        <v>70</v>
      </c>
      <c r="D22" s="8" t="s">
        <v>185</v>
      </c>
      <c r="E22" s="8" t="s">
        <v>186</v>
      </c>
      <c r="F22" s="8" t="s">
        <v>187</v>
      </c>
      <c r="G22" s="8" t="s">
        <v>66</v>
      </c>
      <c r="H22" s="8">
        <v>7</v>
      </c>
      <c r="I22" s="8"/>
      <c r="J22" s="8"/>
      <c r="K22" s="8"/>
      <c r="L22" s="8"/>
      <c r="M22" s="8"/>
      <c r="N22" s="8"/>
      <c r="O22" s="12">
        <f>SUM(I22:N22)</f>
        <v>0</v>
      </c>
      <c r="P22" s="8"/>
      <c r="Q22" s="13">
        <f t="shared" si="1"/>
        <v>14</v>
      </c>
      <c r="R22" s="14">
        <f t="shared" si="2"/>
        <v>0</v>
      </c>
      <c r="S22" s="14">
        <f t="shared" si="3"/>
        <v>18</v>
      </c>
      <c r="T22" s="14" t="str">
        <f t="shared" si="4"/>
        <v xml:space="preserve"> - 18</v>
      </c>
      <c r="U22" s="9"/>
    </row>
    <row r="23" spans="1:21" ht="30" customHeight="1">
      <c r="A23" s="8" t="str">
        <f t="shared" si="0"/>
        <v>14 - 18</v>
      </c>
      <c r="B23" s="8" t="s">
        <v>166</v>
      </c>
      <c r="C23" s="8" t="s">
        <v>147</v>
      </c>
      <c r="D23" s="8" t="s">
        <v>191</v>
      </c>
      <c r="E23" s="8" t="s">
        <v>16</v>
      </c>
      <c r="F23" s="8" t="s">
        <v>32</v>
      </c>
      <c r="G23" s="8" t="s">
        <v>151</v>
      </c>
      <c r="H23" s="8">
        <v>7</v>
      </c>
      <c r="I23" s="8"/>
      <c r="J23" s="8"/>
      <c r="K23" s="8"/>
      <c r="L23" s="8"/>
      <c r="M23" s="8"/>
      <c r="N23" s="8"/>
      <c r="O23" s="12">
        <f>SUM(I23:N23)</f>
        <v>0</v>
      </c>
      <c r="P23" s="8"/>
      <c r="Q23" s="13">
        <f t="shared" si="1"/>
        <v>14</v>
      </c>
      <c r="R23" s="14">
        <f t="shared" si="2"/>
        <v>0</v>
      </c>
      <c r="S23" s="14">
        <f t="shared" si="3"/>
        <v>18</v>
      </c>
      <c r="T23" s="14" t="str">
        <f t="shared" si="4"/>
        <v xml:space="preserve"> - 18</v>
      </c>
      <c r="U23" s="9"/>
    </row>
    <row r="24" spans="1:21" ht="30" customHeight="1">
      <c r="A24" s="8" t="str">
        <f t="shared" si="0"/>
        <v>14 - 18</v>
      </c>
      <c r="B24" s="8" t="s">
        <v>169</v>
      </c>
      <c r="C24" s="8" t="s">
        <v>146</v>
      </c>
      <c r="D24" s="8" t="s">
        <v>194</v>
      </c>
      <c r="E24" s="8" t="s">
        <v>27</v>
      </c>
      <c r="F24" s="8" t="s">
        <v>30</v>
      </c>
      <c r="G24" s="8" t="s">
        <v>48</v>
      </c>
      <c r="H24" s="8">
        <v>7</v>
      </c>
      <c r="I24" s="8"/>
      <c r="J24" s="8"/>
      <c r="K24" s="8"/>
      <c r="L24" s="8"/>
      <c r="M24" s="8"/>
      <c r="N24" s="8"/>
      <c r="O24" s="12">
        <f>SUM(I24:N24)</f>
        <v>0</v>
      </c>
      <c r="P24" s="8"/>
      <c r="Q24" s="13">
        <f t="shared" si="1"/>
        <v>14</v>
      </c>
      <c r="R24" s="14">
        <f>IF(Q24=Q25,0,Q25-1)</f>
        <v>18</v>
      </c>
      <c r="S24" s="14">
        <f>IF(R24=0,S25,R24)</f>
        <v>18</v>
      </c>
      <c r="T24" s="14" t="str">
        <f t="shared" si="4"/>
        <v xml:space="preserve"> - 18</v>
      </c>
      <c r="U24" s="9"/>
    </row>
    <row r="25" spans="1:2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3">
        <v>19</v>
      </c>
      <c r="R25" s="14"/>
      <c r="S25" s="14"/>
      <c r="T25" s="14"/>
      <c r="U25" s="9"/>
    </row>
    <row r="26" spans="1:2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13"/>
      <c r="R26" s="14"/>
      <c r="S26" s="14"/>
      <c r="T26" s="14"/>
      <c r="U26" s="9"/>
    </row>
    <row r="27" spans="1:21" ht="15">
      <c r="Q27" s="15"/>
      <c r="R27" s="16"/>
      <c r="S27" s="16"/>
      <c r="T27" s="16"/>
    </row>
    <row r="28" spans="1:21" ht="15">
      <c r="Q28" s="15"/>
      <c r="R28" s="16"/>
      <c r="S28" s="16"/>
      <c r="T28" s="16"/>
    </row>
    <row r="29" spans="1:21" ht="15">
      <c r="Q29" s="15"/>
      <c r="R29" s="16"/>
      <c r="S29" s="16"/>
      <c r="T29" s="16"/>
    </row>
    <row r="30" spans="1:21" ht="15">
      <c r="Q30" s="15"/>
      <c r="R30" s="16"/>
      <c r="S30" s="16"/>
      <c r="T30" s="16"/>
    </row>
    <row r="31" spans="1:21" ht="15">
      <c r="Q31" s="15"/>
      <c r="R31" s="16"/>
      <c r="S31" s="16"/>
      <c r="T31" s="16"/>
    </row>
    <row r="32" spans="1:21" ht="15">
      <c r="Q32" s="15"/>
      <c r="R32" s="16"/>
      <c r="S32" s="16"/>
      <c r="T32" s="16"/>
    </row>
    <row r="33" spans="17:20" ht="15">
      <c r="Q33" s="15"/>
      <c r="R33" s="16"/>
      <c r="S33" s="16"/>
      <c r="T33" s="16"/>
    </row>
    <row r="34" spans="17:20" ht="15">
      <c r="Q34" s="15"/>
      <c r="R34" s="16"/>
      <c r="S34" s="16"/>
      <c r="T34" s="16"/>
    </row>
    <row r="35" spans="17:20" ht="15">
      <c r="Q35" s="15"/>
      <c r="R35" s="16"/>
      <c r="S35" s="16"/>
      <c r="T35" s="16"/>
    </row>
    <row r="36" spans="17:20" ht="15">
      <c r="Q36" s="15"/>
      <c r="R36" s="16"/>
      <c r="S36" s="16"/>
      <c r="T36" s="16"/>
    </row>
    <row r="37" spans="17:20" ht="15">
      <c r="Q37" s="15"/>
      <c r="R37" s="16"/>
      <c r="S37" s="16"/>
      <c r="T37" s="16"/>
    </row>
    <row r="38" spans="17:20" ht="15">
      <c r="Q38" s="15"/>
      <c r="R38" s="16"/>
      <c r="S38" s="16"/>
      <c r="T38" s="16"/>
    </row>
    <row r="39" spans="17:20" ht="15">
      <c r="Q39" s="15"/>
      <c r="R39" s="16"/>
      <c r="S39" s="16"/>
      <c r="T39" s="16"/>
    </row>
    <row r="40" spans="17:20" ht="15">
      <c r="Q40" s="15"/>
      <c r="R40" s="16"/>
      <c r="S40" s="16"/>
      <c r="T40" s="16"/>
    </row>
    <row r="41" spans="17:20" ht="15">
      <c r="Q41" s="15"/>
      <c r="R41" s="16"/>
      <c r="S41" s="16"/>
      <c r="T41" s="16"/>
    </row>
    <row r="42" spans="17:20" ht="15">
      <c r="Q42" s="15"/>
      <c r="R42" s="16"/>
      <c r="S42" s="16"/>
      <c r="T42" s="16"/>
    </row>
    <row r="43" spans="17:20" ht="15">
      <c r="Q43" s="15"/>
      <c r="R43" s="16"/>
      <c r="S43" s="16"/>
      <c r="T43" s="16"/>
    </row>
    <row r="44" spans="17:20" ht="15">
      <c r="Q44" s="15"/>
      <c r="R44" s="16"/>
      <c r="S44" s="16"/>
      <c r="T44" s="16"/>
    </row>
    <row r="45" spans="17:20" ht="15">
      <c r="Q45" s="15"/>
      <c r="R45" s="16"/>
      <c r="S45" s="16"/>
      <c r="T45" s="16"/>
    </row>
    <row r="46" spans="17:20" ht="15">
      <c r="Q46" s="15"/>
      <c r="R46" s="16"/>
      <c r="S46" s="16"/>
      <c r="T46" s="16"/>
    </row>
    <row r="47" spans="17:20" ht="15">
      <c r="Q47" s="13"/>
      <c r="R47" s="14"/>
      <c r="S47" s="14"/>
      <c r="T47" s="14"/>
    </row>
    <row r="48" spans="17:20" ht="15">
      <c r="Q48" s="13"/>
      <c r="R48" s="14"/>
      <c r="S48" s="14"/>
      <c r="T48" s="14"/>
    </row>
    <row r="49" spans="17:20" ht="15">
      <c r="Q49" s="13"/>
      <c r="R49" s="14"/>
      <c r="S49" s="14"/>
      <c r="T49" s="14"/>
    </row>
    <row r="50" spans="17:20" ht="15">
      <c r="Q50" s="13"/>
      <c r="R50" s="14"/>
      <c r="S50" s="14"/>
      <c r="T50" s="14"/>
    </row>
    <row r="51" spans="17:20" ht="15">
      <c r="Q51" s="13"/>
      <c r="R51" s="14"/>
      <c r="S51" s="14"/>
      <c r="T51" s="14"/>
    </row>
    <row r="52" spans="17:20" ht="15">
      <c r="Q52" s="13"/>
      <c r="R52" s="14"/>
      <c r="S52" s="14"/>
      <c r="T52" s="14"/>
    </row>
    <row r="53" spans="17:20" ht="15">
      <c r="Q53" s="13"/>
      <c r="R53" s="14"/>
      <c r="S53" s="14"/>
      <c r="T53" s="14"/>
    </row>
    <row r="54" spans="17:20" ht="15">
      <c r="Q54" s="13"/>
      <c r="R54" s="14"/>
      <c r="S54" s="14"/>
      <c r="T54" s="14"/>
    </row>
    <row r="55" spans="17:20" ht="15">
      <c r="Q55" s="13"/>
      <c r="R55" s="14"/>
      <c r="S55" s="14"/>
      <c r="T55" s="14"/>
    </row>
    <row r="56" spans="17:20" ht="15">
      <c r="Q56" s="13"/>
      <c r="R56" s="14"/>
      <c r="S56" s="14"/>
      <c r="T56" s="14"/>
    </row>
    <row r="57" spans="17:20" ht="15">
      <c r="Q57" s="13"/>
      <c r="R57" s="14"/>
      <c r="S57" s="14"/>
      <c r="T57" s="14"/>
    </row>
    <row r="58" spans="17:20" ht="15">
      <c r="Q58" s="13"/>
      <c r="R58" s="14"/>
      <c r="S58" s="14"/>
      <c r="T58" s="14"/>
    </row>
    <row r="59" spans="17:20" ht="15">
      <c r="Q59" s="13"/>
      <c r="R59" s="14"/>
      <c r="S59" s="14"/>
      <c r="T59" s="14"/>
    </row>
    <row r="60" spans="17:20" ht="15">
      <c r="Q60" s="13"/>
      <c r="R60" s="14"/>
      <c r="S60" s="14"/>
      <c r="T60" s="14"/>
    </row>
    <row r="61" spans="17:20" ht="15">
      <c r="Q61" s="13"/>
      <c r="R61" s="14"/>
      <c r="S61" s="14"/>
      <c r="T61" s="14"/>
    </row>
    <row r="62" spans="17:20" ht="15">
      <c r="Q62" s="13"/>
      <c r="R62" s="14"/>
      <c r="S62" s="14"/>
      <c r="T62" s="14"/>
    </row>
    <row r="63" spans="17:20" ht="15">
      <c r="Q63" s="13"/>
      <c r="R63" s="14"/>
      <c r="S63" s="14"/>
      <c r="T63" s="14"/>
    </row>
    <row r="64" spans="17:20" ht="15">
      <c r="Q64" s="13"/>
      <c r="R64" s="14"/>
      <c r="S64" s="14"/>
      <c r="T64" s="14"/>
    </row>
    <row r="65" spans="17:20" ht="15">
      <c r="Q65" s="13"/>
      <c r="R65" s="14"/>
      <c r="S65" s="14"/>
      <c r="T65" s="14"/>
    </row>
    <row r="66" spans="17:20" ht="15">
      <c r="Q66" s="13"/>
      <c r="R66" s="14"/>
      <c r="S66" s="14"/>
      <c r="T66" s="14"/>
    </row>
    <row r="67" spans="17:20" ht="15">
      <c r="Q67" s="13"/>
      <c r="R67" s="14"/>
      <c r="S67" s="14"/>
      <c r="T67" s="14"/>
    </row>
    <row r="68" spans="17:20" ht="15">
      <c r="Q68" s="13"/>
      <c r="R68" s="14"/>
      <c r="S68" s="14"/>
      <c r="T68" s="14"/>
    </row>
    <row r="69" spans="17:20" ht="15">
      <c r="Q69" s="13"/>
      <c r="R69" s="14"/>
      <c r="S69" s="14"/>
      <c r="T69" s="14"/>
    </row>
    <row r="70" spans="17:20" ht="15">
      <c r="Q70" s="13"/>
      <c r="R70" s="14"/>
      <c r="S70" s="14"/>
      <c r="T70" s="14"/>
    </row>
    <row r="71" spans="17:20" ht="15">
      <c r="Q71" s="13"/>
      <c r="R71" s="14"/>
      <c r="S71" s="14"/>
      <c r="T71" s="14"/>
    </row>
    <row r="72" spans="17:20" ht="15">
      <c r="Q72" s="13"/>
      <c r="R72" s="14"/>
      <c r="S72" s="14"/>
      <c r="T72" s="14"/>
    </row>
    <row r="73" spans="17:20" ht="15">
      <c r="Q73" s="13"/>
      <c r="R73" s="14"/>
      <c r="S73" s="14"/>
      <c r="T73" s="14"/>
    </row>
    <row r="74" spans="17:20" ht="15">
      <c r="Q74" s="13"/>
      <c r="R74" s="14"/>
      <c r="S74" s="14"/>
      <c r="T74" s="14"/>
    </row>
    <row r="75" spans="17:20" ht="15">
      <c r="Q75" s="13"/>
      <c r="R75" s="14"/>
      <c r="S75" s="14"/>
      <c r="T75" s="14"/>
    </row>
    <row r="76" spans="17:20" ht="15">
      <c r="Q76" s="13"/>
      <c r="R76" s="14"/>
      <c r="S76" s="14"/>
      <c r="T76" s="14"/>
    </row>
    <row r="77" spans="17:20" ht="15">
      <c r="Q77" s="13"/>
      <c r="R77" s="14"/>
      <c r="S77" s="14"/>
      <c r="T77" s="14"/>
    </row>
    <row r="78" spans="17:20" ht="15">
      <c r="Q78" s="13"/>
      <c r="R78" s="14"/>
      <c r="S78" s="14"/>
      <c r="T78" s="14"/>
    </row>
  </sheetData>
  <sortState ref="B7:O24">
    <sortCondition descending="1" ref="O7:O24"/>
  </sortState>
  <mergeCells count="1">
    <mergeCell ref="I5:L5"/>
  </mergeCells>
  <dataValidations count="1">
    <dataValidation allowBlank="1" showErrorMessage="1" sqref="H6 D5:H5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2:U98"/>
  <sheetViews>
    <sheetView zoomScale="85" zoomScaleNormal="85" workbookViewId="0">
      <selection activeCell="G7" sqref="G7"/>
    </sheetView>
  </sheetViews>
  <sheetFormatPr defaultRowHeight="12.75"/>
  <cols>
    <col min="2" max="2" width="13.33203125" customWidth="1"/>
    <col min="3" max="3" width="16.33203125" customWidth="1"/>
    <col min="4" max="4" width="16" customWidth="1"/>
    <col min="5" max="5" width="14.83203125" customWidth="1"/>
    <col min="6" max="6" width="18.83203125" customWidth="1"/>
    <col min="7" max="7" width="25" customWidth="1"/>
    <col min="8" max="8" width="8.1640625" customWidth="1"/>
    <col min="9" max="14" width="7.6640625" customWidth="1"/>
    <col min="16" max="16" width="18.5" customWidth="1"/>
    <col min="17" max="20" width="9.33203125" customWidth="1"/>
  </cols>
  <sheetData>
    <row r="2" spans="1:21" ht="15.75">
      <c r="D2" s="1"/>
      <c r="E2" s="1"/>
      <c r="F2" s="1"/>
      <c r="G2" s="1"/>
    </row>
    <row r="3" spans="1:21">
      <c r="D3" s="2"/>
      <c r="E3" s="2"/>
      <c r="F3" s="2"/>
      <c r="G3" s="2"/>
    </row>
    <row r="4" spans="1:21" ht="15.75">
      <c r="E4" s="1" t="s">
        <v>4</v>
      </c>
      <c r="F4" s="1"/>
      <c r="G4" s="1" t="s">
        <v>207</v>
      </c>
    </row>
    <row r="5" spans="1:21" ht="12.75" customHeight="1" thickBot="1">
      <c r="D5" s="3"/>
      <c r="E5" s="3"/>
      <c r="F5" s="3"/>
      <c r="G5" s="3"/>
      <c r="H5" s="4"/>
      <c r="I5" s="25" t="s">
        <v>21</v>
      </c>
      <c r="J5" s="25"/>
      <c r="K5" s="25"/>
      <c r="L5" s="25"/>
      <c r="M5" s="21"/>
      <c r="N5" s="21"/>
      <c r="O5" s="7"/>
      <c r="P5" s="7"/>
    </row>
    <row r="6" spans="1:21" ht="38.25">
      <c r="A6" s="5" t="s">
        <v>28</v>
      </c>
      <c r="B6" s="5" t="s">
        <v>68</v>
      </c>
      <c r="C6" s="5" t="s">
        <v>0</v>
      </c>
      <c r="D6" s="6" t="s">
        <v>1</v>
      </c>
      <c r="E6" s="6" t="s">
        <v>2</v>
      </c>
      <c r="F6" s="17" t="s">
        <v>29</v>
      </c>
      <c r="G6" s="18" t="s">
        <v>40</v>
      </c>
      <c r="H6" s="10" t="s">
        <v>3</v>
      </c>
      <c r="I6" s="19" t="s">
        <v>17</v>
      </c>
      <c r="J6" s="20" t="s">
        <v>18</v>
      </c>
      <c r="K6" s="20" t="s">
        <v>19</v>
      </c>
      <c r="L6" s="20" t="s">
        <v>20</v>
      </c>
      <c r="M6" s="20" t="s">
        <v>22</v>
      </c>
      <c r="N6" s="20" t="s">
        <v>23</v>
      </c>
      <c r="O6" s="11" t="s">
        <v>24</v>
      </c>
      <c r="P6" s="6" t="s">
        <v>25</v>
      </c>
    </row>
    <row r="7" spans="1:21" s="9" customFormat="1" ht="30" customHeight="1">
      <c r="A7" s="26" t="str">
        <f t="shared" ref="A7:A38" si="0">Q7&amp;T7</f>
        <v>1</v>
      </c>
      <c r="B7" s="26" t="s">
        <v>74</v>
      </c>
      <c r="C7" s="26" t="s">
        <v>71</v>
      </c>
      <c r="D7" s="26" t="s">
        <v>107</v>
      </c>
      <c r="E7" s="26" t="s">
        <v>14</v>
      </c>
      <c r="F7" s="26" t="s">
        <v>52</v>
      </c>
      <c r="G7" s="26" t="s">
        <v>63</v>
      </c>
      <c r="H7" s="26">
        <v>8</v>
      </c>
      <c r="I7" s="26">
        <v>100</v>
      </c>
      <c r="J7" s="26">
        <v>100</v>
      </c>
      <c r="K7" s="26">
        <v>100</v>
      </c>
      <c r="L7" s="26">
        <v>100</v>
      </c>
      <c r="M7" s="26">
        <v>100</v>
      </c>
      <c r="N7" s="26">
        <v>0</v>
      </c>
      <c r="O7" s="27">
        <f>SUM(I7:N7)</f>
        <v>500</v>
      </c>
      <c r="P7" s="26" t="s">
        <v>204</v>
      </c>
      <c r="Q7" s="13">
        <f>RANK(O7,$O$7:$O$98,0)</f>
        <v>1</v>
      </c>
      <c r="R7" s="14">
        <f t="shared" ref="R7:R38" si="1">IF(Q7=Q8,0,Q8-1)</f>
        <v>1</v>
      </c>
      <c r="S7" s="14">
        <f t="shared" ref="S7:S38" si="2">IF(R7=0,S8,R7)</f>
        <v>1</v>
      </c>
      <c r="T7" s="14" t="str">
        <f t="shared" ref="T7:T38" si="3">IF(Q7=S7,""," - "&amp;S7)</f>
        <v/>
      </c>
    </row>
    <row r="8" spans="1:21" s="9" customFormat="1" ht="30" customHeight="1">
      <c r="A8" s="28" t="str">
        <f t="shared" si="0"/>
        <v>2 - 3</v>
      </c>
      <c r="B8" s="28" t="s">
        <v>75</v>
      </c>
      <c r="C8" s="28" t="s">
        <v>71</v>
      </c>
      <c r="D8" s="28" t="s">
        <v>108</v>
      </c>
      <c r="E8" s="28" t="s">
        <v>13</v>
      </c>
      <c r="F8" s="28" t="s">
        <v>59</v>
      </c>
      <c r="G8" s="28" t="s">
        <v>61</v>
      </c>
      <c r="H8" s="28">
        <v>8</v>
      </c>
      <c r="I8" s="28">
        <v>100</v>
      </c>
      <c r="J8" s="28">
        <v>100</v>
      </c>
      <c r="K8" s="28">
        <v>100</v>
      </c>
      <c r="L8" s="28">
        <v>100</v>
      </c>
      <c r="M8" s="28">
        <v>50</v>
      </c>
      <c r="N8" s="28"/>
      <c r="O8" s="29">
        <f t="shared" ref="O8:O38" si="4">SUM(I8:N8)</f>
        <v>450</v>
      </c>
      <c r="P8" s="28" t="s">
        <v>205</v>
      </c>
      <c r="Q8" s="13">
        <f t="shared" ref="Q8:Q38" si="5">RANK(O8,$O$7:$O$98,0)</f>
        <v>2</v>
      </c>
      <c r="R8" s="14">
        <f t="shared" si="1"/>
        <v>0</v>
      </c>
      <c r="S8" s="14">
        <f t="shared" si="2"/>
        <v>3</v>
      </c>
      <c r="T8" s="14" t="str">
        <f t="shared" si="3"/>
        <v xml:space="preserve"> - 3</v>
      </c>
    </row>
    <row r="9" spans="1:21" s="9" customFormat="1" ht="30" customHeight="1">
      <c r="A9" s="28" t="str">
        <f t="shared" si="0"/>
        <v>2 - 3</v>
      </c>
      <c r="B9" s="28" t="s">
        <v>78</v>
      </c>
      <c r="C9" s="28" t="s">
        <v>145</v>
      </c>
      <c r="D9" s="28" t="s">
        <v>58</v>
      </c>
      <c r="E9" s="28" t="s">
        <v>11</v>
      </c>
      <c r="F9" s="28" t="s">
        <v>44</v>
      </c>
      <c r="G9" s="28" t="s">
        <v>39</v>
      </c>
      <c r="H9" s="28">
        <v>8</v>
      </c>
      <c r="I9" s="28">
        <v>100</v>
      </c>
      <c r="J9" s="28">
        <v>100</v>
      </c>
      <c r="K9" s="28">
        <v>100</v>
      </c>
      <c r="L9" s="28">
        <v>100</v>
      </c>
      <c r="M9" s="28">
        <v>50</v>
      </c>
      <c r="N9" s="28"/>
      <c r="O9" s="29">
        <f t="shared" si="4"/>
        <v>450</v>
      </c>
      <c r="P9" s="28" t="s">
        <v>205</v>
      </c>
      <c r="Q9" s="13">
        <f t="shared" si="5"/>
        <v>2</v>
      </c>
      <c r="R9" s="14">
        <f t="shared" si="1"/>
        <v>3</v>
      </c>
      <c r="S9" s="14">
        <f t="shared" si="2"/>
        <v>3</v>
      </c>
      <c r="T9" s="14" t="str">
        <f t="shared" si="3"/>
        <v xml:space="preserve"> - 3</v>
      </c>
    </row>
    <row r="10" spans="1:21" s="9" customFormat="1" ht="30" customHeight="1">
      <c r="A10" s="28" t="str">
        <f t="shared" si="0"/>
        <v>4 - 5</v>
      </c>
      <c r="B10" s="28" t="s">
        <v>84</v>
      </c>
      <c r="C10" s="28" t="s">
        <v>71</v>
      </c>
      <c r="D10" s="28" t="s">
        <v>119</v>
      </c>
      <c r="E10" s="28" t="s">
        <v>5</v>
      </c>
      <c r="F10" s="28" t="s">
        <v>59</v>
      </c>
      <c r="G10" s="28" t="s">
        <v>63</v>
      </c>
      <c r="H10" s="28">
        <v>8</v>
      </c>
      <c r="I10" s="28">
        <v>100</v>
      </c>
      <c r="J10" s="28">
        <v>100</v>
      </c>
      <c r="K10" s="28">
        <v>100</v>
      </c>
      <c r="L10" s="28">
        <v>100</v>
      </c>
      <c r="M10" s="28"/>
      <c r="N10" s="28"/>
      <c r="O10" s="29">
        <f t="shared" si="4"/>
        <v>400</v>
      </c>
      <c r="P10" s="28" t="s">
        <v>205</v>
      </c>
      <c r="Q10" s="13">
        <f t="shared" si="5"/>
        <v>4</v>
      </c>
      <c r="R10" s="14">
        <f t="shared" si="1"/>
        <v>0</v>
      </c>
      <c r="S10" s="14">
        <f t="shared" si="2"/>
        <v>5</v>
      </c>
      <c r="T10" s="14" t="str">
        <f t="shared" si="3"/>
        <v xml:space="preserve"> - 5</v>
      </c>
    </row>
    <row r="11" spans="1:21" s="9" customFormat="1" ht="30" customHeight="1">
      <c r="A11" s="28" t="str">
        <f t="shared" si="0"/>
        <v>4 - 5</v>
      </c>
      <c r="B11" s="28" t="s">
        <v>85</v>
      </c>
      <c r="C11" s="28" t="s">
        <v>71</v>
      </c>
      <c r="D11" s="28" t="s">
        <v>60</v>
      </c>
      <c r="E11" s="28" t="s">
        <v>10</v>
      </c>
      <c r="F11" s="28" t="s">
        <v>35</v>
      </c>
      <c r="G11" s="28" t="s">
        <v>63</v>
      </c>
      <c r="H11" s="28">
        <v>8</v>
      </c>
      <c r="I11" s="28">
        <v>100</v>
      </c>
      <c r="J11" s="28">
        <v>100</v>
      </c>
      <c r="K11" s="28">
        <v>100</v>
      </c>
      <c r="L11" s="28">
        <v>100</v>
      </c>
      <c r="M11" s="28"/>
      <c r="N11" s="28">
        <v>0</v>
      </c>
      <c r="O11" s="29">
        <f t="shared" si="4"/>
        <v>400</v>
      </c>
      <c r="P11" s="28" t="s">
        <v>205</v>
      </c>
      <c r="Q11" s="13">
        <f t="shared" si="5"/>
        <v>4</v>
      </c>
      <c r="R11" s="14">
        <f t="shared" si="1"/>
        <v>5</v>
      </c>
      <c r="S11" s="14">
        <f t="shared" si="2"/>
        <v>5</v>
      </c>
      <c r="T11" s="14" t="str">
        <f t="shared" si="3"/>
        <v xml:space="preserve"> - 5</v>
      </c>
    </row>
    <row r="12" spans="1:21" s="9" customFormat="1" ht="30" customHeight="1">
      <c r="A12" s="28" t="str">
        <f t="shared" si="0"/>
        <v>6</v>
      </c>
      <c r="B12" s="28" t="s">
        <v>98</v>
      </c>
      <c r="C12" s="28" t="s">
        <v>145</v>
      </c>
      <c r="D12" s="28" t="s">
        <v>55</v>
      </c>
      <c r="E12" s="28" t="s">
        <v>16</v>
      </c>
      <c r="F12" s="28" t="s">
        <v>37</v>
      </c>
      <c r="G12" s="28" t="s">
        <v>39</v>
      </c>
      <c r="H12" s="28">
        <v>8</v>
      </c>
      <c r="I12" s="28">
        <v>100</v>
      </c>
      <c r="J12" s="28">
        <v>46</v>
      </c>
      <c r="K12" s="28">
        <v>100</v>
      </c>
      <c r="L12" s="28">
        <v>100</v>
      </c>
      <c r="M12" s="28">
        <v>0</v>
      </c>
      <c r="N12" s="28"/>
      <c r="O12" s="29">
        <f t="shared" si="4"/>
        <v>346</v>
      </c>
      <c r="P12" s="28" t="s">
        <v>205</v>
      </c>
      <c r="Q12" s="13">
        <f t="shared" si="5"/>
        <v>6</v>
      </c>
      <c r="R12" s="14">
        <f t="shared" si="1"/>
        <v>6</v>
      </c>
      <c r="S12" s="14">
        <f t="shared" si="2"/>
        <v>6</v>
      </c>
      <c r="T12" s="14" t="str">
        <f t="shared" si="3"/>
        <v/>
      </c>
    </row>
    <row r="13" spans="1:21" s="9" customFormat="1" ht="30" customHeight="1">
      <c r="A13" s="28" t="str">
        <f t="shared" si="0"/>
        <v>7</v>
      </c>
      <c r="B13" s="28" t="s">
        <v>100</v>
      </c>
      <c r="C13" s="28" t="s">
        <v>71</v>
      </c>
      <c r="D13" s="28" t="s">
        <v>136</v>
      </c>
      <c r="E13" s="28" t="s">
        <v>26</v>
      </c>
      <c r="F13" s="28" t="s">
        <v>53</v>
      </c>
      <c r="G13" s="28" t="s">
        <v>153</v>
      </c>
      <c r="H13" s="28">
        <v>8</v>
      </c>
      <c r="I13" s="28">
        <v>100</v>
      </c>
      <c r="J13" s="28">
        <v>100</v>
      </c>
      <c r="K13" s="28">
        <v>100</v>
      </c>
      <c r="L13" s="28">
        <v>25</v>
      </c>
      <c r="M13" s="28">
        <v>10</v>
      </c>
      <c r="N13" s="28">
        <v>0</v>
      </c>
      <c r="O13" s="29">
        <f t="shared" si="4"/>
        <v>335</v>
      </c>
      <c r="P13" s="28" t="s">
        <v>205</v>
      </c>
      <c r="Q13" s="13">
        <f t="shared" si="5"/>
        <v>7</v>
      </c>
      <c r="R13" s="14">
        <f t="shared" si="1"/>
        <v>7</v>
      </c>
      <c r="S13" s="14">
        <f t="shared" si="2"/>
        <v>7</v>
      </c>
      <c r="T13" s="14" t="str">
        <f t="shared" si="3"/>
        <v/>
      </c>
    </row>
    <row r="14" spans="1:21" ht="30" customHeight="1">
      <c r="A14" s="8" t="str">
        <f t="shared" si="0"/>
        <v>8</v>
      </c>
      <c r="B14" s="8" t="s">
        <v>77</v>
      </c>
      <c r="C14" s="8" t="s">
        <v>145</v>
      </c>
      <c r="D14" s="8" t="s">
        <v>110</v>
      </c>
      <c r="E14" s="8" t="s">
        <v>111</v>
      </c>
      <c r="F14" s="8" t="s">
        <v>31</v>
      </c>
      <c r="G14" s="8" t="s">
        <v>62</v>
      </c>
      <c r="H14" s="8">
        <v>8</v>
      </c>
      <c r="I14" s="8">
        <v>100</v>
      </c>
      <c r="J14" s="8">
        <v>100</v>
      </c>
      <c r="K14" s="8">
        <v>65</v>
      </c>
      <c r="L14" s="8">
        <v>25</v>
      </c>
      <c r="M14" s="8"/>
      <c r="N14" s="8"/>
      <c r="O14" s="12">
        <f t="shared" si="4"/>
        <v>290</v>
      </c>
      <c r="P14" s="8"/>
      <c r="Q14" s="13">
        <f t="shared" si="5"/>
        <v>8</v>
      </c>
      <c r="R14" s="14">
        <f t="shared" si="1"/>
        <v>8</v>
      </c>
      <c r="S14" s="14">
        <f t="shared" si="2"/>
        <v>8</v>
      </c>
      <c r="T14" s="14" t="str">
        <f t="shared" si="3"/>
        <v/>
      </c>
      <c r="U14" s="9"/>
    </row>
    <row r="15" spans="1:21" ht="30" customHeight="1">
      <c r="A15" s="8" t="str">
        <f t="shared" si="0"/>
        <v>9 - 10</v>
      </c>
      <c r="B15" s="8" t="s">
        <v>76</v>
      </c>
      <c r="C15" s="8" t="s">
        <v>145</v>
      </c>
      <c r="D15" s="8" t="s">
        <v>109</v>
      </c>
      <c r="E15" s="8" t="s">
        <v>7</v>
      </c>
      <c r="F15" s="8" t="s">
        <v>59</v>
      </c>
      <c r="G15" s="8" t="s">
        <v>39</v>
      </c>
      <c r="H15" s="8">
        <v>8</v>
      </c>
      <c r="I15" s="8">
        <v>100</v>
      </c>
      <c r="J15" s="8">
        <v>100</v>
      </c>
      <c r="K15" s="8">
        <v>30</v>
      </c>
      <c r="L15" s="8">
        <v>25</v>
      </c>
      <c r="M15" s="8">
        <v>0</v>
      </c>
      <c r="N15" s="8"/>
      <c r="O15" s="12">
        <f t="shared" si="4"/>
        <v>255</v>
      </c>
      <c r="P15" s="8"/>
      <c r="Q15" s="13">
        <f t="shared" si="5"/>
        <v>9</v>
      </c>
      <c r="R15" s="14">
        <f t="shared" si="1"/>
        <v>0</v>
      </c>
      <c r="S15" s="14">
        <f t="shared" si="2"/>
        <v>10</v>
      </c>
      <c r="T15" s="14" t="str">
        <f t="shared" si="3"/>
        <v xml:space="preserve"> - 10</v>
      </c>
      <c r="U15" s="9"/>
    </row>
    <row r="16" spans="1:21" ht="30" customHeight="1">
      <c r="A16" s="8" t="str">
        <f t="shared" si="0"/>
        <v>9 - 10</v>
      </c>
      <c r="B16" s="8" t="s">
        <v>94</v>
      </c>
      <c r="C16" s="8" t="s">
        <v>71</v>
      </c>
      <c r="D16" s="8" t="s">
        <v>49</v>
      </c>
      <c r="E16" s="8" t="s">
        <v>56</v>
      </c>
      <c r="F16" s="8" t="s">
        <v>43</v>
      </c>
      <c r="G16" s="8" t="s">
        <v>67</v>
      </c>
      <c r="H16" s="8">
        <v>8</v>
      </c>
      <c r="I16" s="8">
        <v>100</v>
      </c>
      <c r="J16" s="8">
        <v>100</v>
      </c>
      <c r="K16" s="8">
        <v>30</v>
      </c>
      <c r="L16" s="8">
        <v>25</v>
      </c>
      <c r="M16" s="8"/>
      <c r="N16" s="8"/>
      <c r="O16" s="12">
        <f t="shared" si="4"/>
        <v>255</v>
      </c>
      <c r="P16" s="8"/>
      <c r="Q16" s="13">
        <f t="shared" si="5"/>
        <v>9</v>
      </c>
      <c r="R16" s="14">
        <f t="shared" si="1"/>
        <v>10</v>
      </c>
      <c r="S16" s="14">
        <f t="shared" si="2"/>
        <v>10</v>
      </c>
      <c r="T16" s="14" t="str">
        <f t="shared" si="3"/>
        <v xml:space="preserve"> - 10</v>
      </c>
      <c r="U16" s="9"/>
    </row>
    <row r="17" spans="1:21" ht="30" customHeight="1">
      <c r="A17" s="8" t="str">
        <f t="shared" si="0"/>
        <v>11</v>
      </c>
      <c r="B17" s="8" t="s">
        <v>87</v>
      </c>
      <c r="C17" s="8" t="s">
        <v>71</v>
      </c>
      <c r="D17" s="8" t="s">
        <v>122</v>
      </c>
      <c r="E17" s="8" t="s">
        <v>7</v>
      </c>
      <c r="F17" s="8" t="s">
        <v>31</v>
      </c>
      <c r="G17" s="8" t="s">
        <v>63</v>
      </c>
      <c r="H17" s="8">
        <v>8</v>
      </c>
      <c r="I17" s="8">
        <v>100</v>
      </c>
      <c r="J17" s="8">
        <v>3</v>
      </c>
      <c r="K17" s="8">
        <v>100</v>
      </c>
      <c r="L17" s="8">
        <v>25</v>
      </c>
      <c r="M17" s="8"/>
      <c r="N17" s="8"/>
      <c r="O17" s="12">
        <f t="shared" si="4"/>
        <v>228</v>
      </c>
      <c r="P17" s="8"/>
      <c r="Q17" s="13">
        <f t="shared" si="5"/>
        <v>11</v>
      </c>
      <c r="R17" s="14">
        <f t="shared" si="1"/>
        <v>11</v>
      </c>
      <c r="S17" s="14">
        <f t="shared" si="2"/>
        <v>11</v>
      </c>
      <c r="T17" s="14" t="str">
        <f t="shared" si="3"/>
        <v/>
      </c>
      <c r="U17" s="9"/>
    </row>
    <row r="18" spans="1:21" ht="30" customHeight="1">
      <c r="A18" s="8" t="str">
        <f t="shared" si="0"/>
        <v>12 - 14</v>
      </c>
      <c r="B18" s="8" t="s">
        <v>93</v>
      </c>
      <c r="C18" s="8" t="s">
        <v>71</v>
      </c>
      <c r="D18" s="8" t="s">
        <v>131</v>
      </c>
      <c r="E18" s="8" t="s">
        <v>15</v>
      </c>
      <c r="F18" s="8" t="s">
        <v>38</v>
      </c>
      <c r="G18" s="8" t="s">
        <v>63</v>
      </c>
      <c r="H18" s="8">
        <v>8</v>
      </c>
      <c r="I18" s="8">
        <v>100</v>
      </c>
      <c r="J18" s="8">
        <v>2</v>
      </c>
      <c r="K18" s="8">
        <v>100</v>
      </c>
      <c r="L18" s="8">
        <v>25</v>
      </c>
      <c r="M18" s="8"/>
      <c r="N18" s="8"/>
      <c r="O18" s="12">
        <f t="shared" si="4"/>
        <v>227</v>
      </c>
      <c r="P18" s="8"/>
      <c r="Q18" s="13">
        <f t="shared" si="5"/>
        <v>12</v>
      </c>
      <c r="R18" s="14">
        <f t="shared" si="1"/>
        <v>0</v>
      </c>
      <c r="S18" s="14">
        <f t="shared" si="2"/>
        <v>14</v>
      </c>
      <c r="T18" s="14" t="str">
        <f t="shared" si="3"/>
        <v xml:space="preserve"> - 14</v>
      </c>
      <c r="U18" s="9"/>
    </row>
    <row r="19" spans="1:21" ht="30" customHeight="1">
      <c r="A19" s="8" t="str">
        <f t="shared" si="0"/>
        <v>12 - 14</v>
      </c>
      <c r="B19" s="8" t="s">
        <v>102</v>
      </c>
      <c r="C19" s="8" t="s">
        <v>71</v>
      </c>
      <c r="D19" s="8" t="s">
        <v>139</v>
      </c>
      <c r="E19" s="8" t="s">
        <v>140</v>
      </c>
      <c r="F19" s="8" t="s">
        <v>52</v>
      </c>
      <c r="G19" s="8" t="s">
        <v>61</v>
      </c>
      <c r="H19" s="8">
        <v>8</v>
      </c>
      <c r="I19" s="8">
        <v>100</v>
      </c>
      <c r="J19" s="8">
        <v>2</v>
      </c>
      <c r="K19" s="8">
        <v>100</v>
      </c>
      <c r="L19" s="8">
        <v>25</v>
      </c>
      <c r="M19" s="8"/>
      <c r="N19" s="8"/>
      <c r="O19" s="12">
        <f t="shared" si="4"/>
        <v>227</v>
      </c>
      <c r="P19" s="8"/>
      <c r="Q19" s="13">
        <f t="shared" si="5"/>
        <v>12</v>
      </c>
      <c r="R19" s="14">
        <f t="shared" si="1"/>
        <v>0</v>
      </c>
      <c r="S19" s="14">
        <f t="shared" si="2"/>
        <v>14</v>
      </c>
      <c r="T19" s="14" t="str">
        <f t="shared" si="3"/>
        <v xml:space="preserve"> - 14</v>
      </c>
      <c r="U19" s="9"/>
    </row>
    <row r="20" spans="1:21" ht="30" customHeight="1">
      <c r="A20" s="8" t="str">
        <f t="shared" si="0"/>
        <v>12 - 14</v>
      </c>
      <c r="B20" s="8" t="s">
        <v>104</v>
      </c>
      <c r="C20" s="8" t="s">
        <v>71</v>
      </c>
      <c r="D20" s="8" t="s">
        <v>143</v>
      </c>
      <c r="E20" s="8" t="s">
        <v>144</v>
      </c>
      <c r="F20" s="8" t="s">
        <v>57</v>
      </c>
      <c r="G20" s="8" t="s">
        <v>61</v>
      </c>
      <c r="H20" s="8">
        <v>8</v>
      </c>
      <c r="I20" s="8">
        <v>100</v>
      </c>
      <c r="J20" s="8">
        <v>2</v>
      </c>
      <c r="K20" s="8">
        <v>100</v>
      </c>
      <c r="L20" s="8">
        <v>25</v>
      </c>
      <c r="M20" s="8">
        <v>0</v>
      </c>
      <c r="N20" s="8">
        <v>0</v>
      </c>
      <c r="O20" s="12">
        <f t="shared" si="4"/>
        <v>227</v>
      </c>
      <c r="P20" s="8"/>
      <c r="Q20" s="13">
        <f t="shared" si="5"/>
        <v>12</v>
      </c>
      <c r="R20" s="14">
        <f t="shared" si="1"/>
        <v>14</v>
      </c>
      <c r="S20" s="14">
        <f t="shared" si="2"/>
        <v>14</v>
      </c>
      <c r="T20" s="14" t="str">
        <f t="shared" si="3"/>
        <v xml:space="preserve"> - 14</v>
      </c>
      <c r="U20" s="9"/>
    </row>
    <row r="21" spans="1:21" ht="30" customHeight="1">
      <c r="A21" s="8" t="str">
        <f t="shared" si="0"/>
        <v>15</v>
      </c>
      <c r="B21" s="8" t="s">
        <v>103</v>
      </c>
      <c r="C21" s="8" t="s">
        <v>69</v>
      </c>
      <c r="D21" s="8" t="s">
        <v>141</v>
      </c>
      <c r="E21" s="8" t="s">
        <v>13</v>
      </c>
      <c r="F21" s="8" t="s">
        <v>142</v>
      </c>
      <c r="G21" s="8" t="s">
        <v>65</v>
      </c>
      <c r="H21" s="8">
        <v>8</v>
      </c>
      <c r="I21" s="8">
        <v>100</v>
      </c>
      <c r="J21" s="8">
        <v>100</v>
      </c>
      <c r="K21" s="8"/>
      <c r="L21" s="8"/>
      <c r="M21" s="8"/>
      <c r="N21" s="8"/>
      <c r="O21" s="12">
        <f t="shared" si="4"/>
        <v>200</v>
      </c>
      <c r="P21" s="8"/>
      <c r="Q21" s="13">
        <f t="shared" si="5"/>
        <v>15</v>
      </c>
      <c r="R21" s="14">
        <f t="shared" si="1"/>
        <v>15</v>
      </c>
      <c r="S21" s="14">
        <f t="shared" si="2"/>
        <v>15</v>
      </c>
      <c r="T21" s="14" t="str">
        <f t="shared" si="3"/>
        <v/>
      </c>
      <c r="U21" s="9"/>
    </row>
    <row r="22" spans="1:21" ht="30" customHeight="1">
      <c r="A22" s="8" t="str">
        <f t="shared" si="0"/>
        <v>16 - 17</v>
      </c>
      <c r="B22" s="8" t="s">
        <v>81</v>
      </c>
      <c r="C22" s="8" t="s">
        <v>71</v>
      </c>
      <c r="D22" s="8" t="s">
        <v>114</v>
      </c>
      <c r="E22" s="8" t="s">
        <v>115</v>
      </c>
      <c r="F22" s="8" t="s">
        <v>32</v>
      </c>
      <c r="G22" s="8" t="s">
        <v>150</v>
      </c>
      <c r="H22" s="8">
        <v>8</v>
      </c>
      <c r="I22" s="8">
        <v>100</v>
      </c>
      <c r="J22" s="8">
        <v>2</v>
      </c>
      <c r="K22" s="8">
        <v>0</v>
      </c>
      <c r="L22" s="8">
        <v>25</v>
      </c>
      <c r="M22" s="8"/>
      <c r="N22" s="8"/>
      <c r="O22" s="12">
        <f t="shared" si="4"/>
        <v>127</v>
      </c>
      <c r="P22" s="8"/>
      <c r="Q22" s="13">
        <f t="shared" si="5"/>
        <v>16</v>
      </c>
      <c r="R22" s="14">
        <f t="shared" si="1"/>
        <v>0</v>
      </c>
      <c r="S22" s="14">
        <f t="shared" si="2"/>
        <v>17</v>
      </c>
      <c r="T22" s="14" t="str">
        <f t="shared" si="3"/>
        <v xml:space="preserve"> - 17</v>
      </c>
      <c r="U22" s="9"/>
    </row>
    <row r="23" spans="1:21" ht="30" customHeight="1">
      <c r="A23" s="8" t="str">
        <f t="shared" si="0"/>
        <v>16 - 17</v>
      </c>
      <c r="B23" s="8" t="s">
        <v>96</v>
      </c>
      <c r="C23" s="8" t="s">
        <v>145</v>
      </c>
      <c r="D23" s="8" t="s">
        <v>132</v>
      </c>
      <c r="E23" s="8" t="s">
        <v>13</v>
      </c>
      <c r="F23" s="8" t="s">
        <v>33</v>
      </c>
      <c r="G23" s="8" t="s">
        <v>64</v>
      </c>
      <c r="H23" s="8">
        <v>8</v>
      </c>
      <c r="I23" s="8">
        <v>100</v>
      </c>
      <c r="J23" s="8">
        <v>2</v>
      </c>
      <c r="K23" s="8"/>
      <c r="L23" s="8">
        <v>25</v>
      </c>
      <c r="M23" s="8"/>
      <c r="N23" s="8"/>
      <c r="O23" s="12">
        <f t="shared" si="4"/>
        <v>127</v>
      </c>
      <c r="P23" s="8"/>
      <c r="Q23" s="13">
        <f t="shared" si="5"/>
        <v>16</v>
      </c>
      <c r="R23" s="14">
        <f t="shared" si="1"/>
        <v>17</v>
      </c>
      <c r="S23" s="14">
        <f t="shared" si="2"/>
        <v>17</v>
      </c>
      <c r="T23" s="14" t="str">
        <f t="shared" si="3"/>
        <v xml:space="preserve"> - 17</v>
      </c>
      <c r="U23" s="9"/>
    </row>
    <row r="24" spans="1:21" ht="30" customHeight="1">
      <c r="A24" s="8" t="str">
        <f t="shared" si="0"/>
        <v>18</v>
      </c>
      <c r="B24" s="8" t="s">
        <v>82</v>
      </c>
      <c r="C24" s="8" t="s">
        <v>71</v>
      </c>
      <c r="D24" s="8" t="s">
        <v>116</v>
      </c>
      <c r="E24" s="8" t="s">
        <v>12</v>
      </c>
      <c r="F24" s="8" t="s">
        <v>33</v>
      </c>
      <c r="G24" s="8" t="s">
        <v>150</v>
      </c>
      <c r="H24" s="8">
        <v>8</v>
      </c>
      <c r="I24" s="8">
        <v>100</v>
      </c>
      <c r="J24" s="8">
        <v>2</v>
      </c>
      <c r="K24" s="8"/>
      <c r="L24" s="8">
        <v>10</v>
      </c>
      <c r="M24" s="8"/>
      <c r="N24" s="8"/>
      <c r="O24" s="12">
        <f t="shared" si="4"/>
        <v>112</v>
      </c>
      <c r="P24" s="8"/>
      <c r="Q24" s="13">
        <f t="shared" si="5"/>
        <v>18</v>
      </c>
      <c r="R24" s="14">
        <f t="shared" si="1"/>
        <v>18</v>
      </c>
      <c r="S24" s="14">
        <f t="shared" si="2"/>
        <v>18</v>
      </c>
      <c r="T24" s="14" t="str">
        <f t="shared" si="3"/>
        <v/>
      </c>
      <c r="U24" s="9"/>
    </row>
    <row r="25" spans="1:21" ht="30" customHeight="1">
      <c r="A25" s="8" t="str">
        <f t="shared" si="0"/>
        <v>19</v>
      </c>
      <c r="B25" s="8" t="s">
        <v>80</v>
      </c>
      <c r="C25" s="8" t="s">
        <v>69</v>
      </c>
      <c r="D25" s="8" t="s">
        <v>113</v>
      </c>
      <c r="E25" s="8" t="s">
        <v>14</v>
      </c>
      <c r="F25" s="8" t="s">
        <v>38</v>
      </c>
      <c r="G25" s="8" t="s">
        <v>65</v>
      </c>
      <c r="H25" s="8">
        <v>8</v>
      </c>
      <c r="I25" s="8">
        <v>100</v>
      </c>
      <c r="J25" s="8">
        <v>3</v>
      </c>
      <c r="K25" s="8"/>
      <c r="L25" s="8">
        <v>0</v>
      </c>
      <c r="M25" s="8"/>
      <c r="N25" s="8"/>
      <c r="O25" s="12">
        <f t="shared" si="4"/>
        <v>103</v>
      </c>
      <c r="P25" s="8"/>
      <c r="Q25" s="13">
        <f t="shared" si="5"/>
        <v>19</v>
      </c>
      <c r="R25" s="14">
        <f t="shared" si="1"/>
        <v>19</v>
      </c>
      <c r="S25" s="14">
        <f t="shared" si="2"/>
        <v>19</v>
      </c>
      <c r="T25" s="14" t="str">
        <f t="shared" si="3"/>
        <v/>
      </c>
      <c r="U25" s="9"/>
    </row>
    <row r="26" spans="1:21" ht="30" customHeight="1">
      <c r="A26" s="8" t="str">
        <f t="shared" si="0"/>
        <v>20 - 23</v>
      </c>
      <c r="B26" s="8" t="s">
        <v>83</v>
      </c>
      <c r="C26" s="8" t="s">
        <v>69</v>
      </c>
      <c r="D26" s="8" t="s">
        <v>117</v>
      </c>
      <c r="E26" s="8" t="s">
        <v>118</v>
      </c>
      <c r="F26" s="8" t="s">
        <v>47</v>
      </c>
      <c r="G26" s="8" t="s">
        <v>65</v>
      </c>
      <c r="H26" s="8">
        <v>8</v>
      </c>
      <c r="I26" s="8">
        <v>100</v>
      </c>
      <c r="J26" s="8">
        <v>2</v>
      </c>
      <c r="K26" s="8">
        <v>0</v>
      </c>
      <c r="L26" s="8">
        <v>0</v>
      </c>
      <c r="M26" s="8"/>
      <c r="N26" s="8"/>
      <c r="O26" s="12">
        <f t="shared" si="4"/>
        <v>102</v>
      </c>
      <c r="P26" s="8"/>
      <c r="Q26" s="13">
        <f t="shared" si="5"/>
        <v>20</v>
      </c>
      <c r="R26" s="14">
        <f t="shared" si="1"/>
        <v>0</v>
      </c>
      <c r="S26" s="14">
        <f t="shared" si="2"/>
        <v>23</v>
      </c>
      <c r="T26" s="14" t="str">
        <f t="shared" si="3"/>
        <v xml:space="preserve"> - 23</v>
      </c>
      <c r="U26" s="9"/>
    </row>
    <row r="27" spans="1:21" ht="30" customHeight="1">
      <c r="A27" s="8" t="str">
        <f t="shared" si="0"/>
        <v>20 - 23</v>
      </c>
      <c r="B27" s="8" t="s">
        <v>89</v>
      </c>
      <c r="C27" s="8" t="s">
        <v>71</v>
      </c>
      <c r="D27" s="8" t="s">
        <v>124</v>
      </c>
      <c r="E27" s="8" t="s">
        <v>125</v>
      </c>
      <c r="F27" s="8" t="s">
        <v>34</v>
      </c>
      <c r="G27" s="8" t="s">
        <v>63</v>
      </c>
      <c r="H27" s="8">
        <v>8</v>
      </c>
      <c r="I27" s="8">
        <v>100</v>
      </c>
      <c r="J27" s="8">
        <v>2</v>
      </c>
      <c r="K27" s="8"/>
      <c r="L27" s="8"/>
      <c r="M27" s="8"/>
      <c r="N27" s="8"/>
      <c r="O27" s="12">
        <f t="shared" si="4"/>
        <v>102</v>
      </c>
      <c r="P27" s="8"/>
      <c r="Q27" s="13">
        <f t="shared" si="5"/>
        <v>20</v>
      </c>
      <c r="R27" s="14">
        <f t="shared" si="1"/>
        <v>0</v>
      </c>
      <c r="S27" s="14">
        <f t="shared" si="2"/>
        <v>23</v>
      </c>
      <c r="T27" s="14" t="str">
        <f t="shared" si="3"/>
        <v xml:space="preserve"> - 23</v>
      </c>
      <c r="U27" s="9"/>
    </row>
    <row r="28" spans="1:21" ht="30" customHeight="1">
      <c r="A28" s="8" t="str">
        <f t="shared" si="0"/>
        <v>20 - 23</v>
      </c>
      <c r="B28" s="8" t="s">
        <v>95</v>
      </c>
      <c r="C28" s="8" t="s">
        <v>69</v>
      </c>
      <c r="D28" s="8" t="s">
        <v>49</v>
      </c>
      <c r="E28" s="8" t="s">
        <v>10</v>
      </c>
      <c r="F28" s="8" t="s">
        <v>31</v>
      </c>
      <c r="G28" s="8" t="s">
        <v>46</v>
      </c>
      <c r="H28" s="8">
        <v>8</v>
      </c>
      <c r="I28" s="8">
        <v>100</v>
      </c>
      <c r="J28" s="8">
        <v>2</v>
      </c>
      <c r="K28" s="8"/>
      <c r="L28" s="8">
        <v>0</v>
      </c>
      <c r="M28" s="8">
        <v>0</v>
      </c>
      <c r="N28" s="8"/>
      <c r="O28" s="12">
        <f t="shared" si="4"/>
        <v>102</v>
      </c>
      <c r="P28" s="8"/>
      <c r="Q28" s="13">
        <f t="shared" si="5"/>
        <v>20</v>
      </c>
      <c r="R28" s="14">
        <f t="shared" si="1"/>
        <v>0</v>
      </c>
      <c r="S28" s="14">
        <f t="shared" si="2"/>
        <v>23</v>
      </c>
      <c r="T28" s="14" t="str">
        <f t="shared" si="3"/>
        <v xml:space="preserve"> - 23</v>
      </c>
      <c r="U28" s="9"/>
    </row>
    <row r="29" spans="1:21" ht="30" customHeight="1">
      <c r="A29" s="8" t="str">
        <f t="shared" si="0"/>
        <v>20 - 23</v>
      </c>
      <c r="B29" s="8" t="s">
        <v>101</v>
      </c>
      <c r="C29" s="8" t="s">
        <v>145</v>
      </c>
      <c r="D29" s="8" t="s">
        <v>137</v>
      </c>
      <c r="E29" s="8" t="s">
        <v>138</v>
      </c>
      <c r="F29" s="8" t="s">
        <v>42</v>
      </c>
      <c r="G29" s="8" t="s">
        <v>154</v>
      </c>
      <c r="H29" s="8">
        <v>8</v>
      </c>
      <c r="I29" s="8">
        <v>100</v>
      </c>
      <c r="J29" s="8">
        <v>2</v>
      </c>
      <c r="K29" s="8"/>
      <c r="L29" s="8"/>
      <c r="M29" s="8"/>
      <c r="N29" s="8"/>
      <c r="O29" s="12">
        <f t="shared" si="4"/>
        <v>102</v>
      </c>
      <c r="P29" s="8"/>
      <c r="Q29" s="13">
        <f t="shared" si="5"/>
        <v>20</v>
      </c>
      <c r="R29" s="14">
        <f t="shared" si="1"/>
        <v>23</v>
      </c>
      <c r="S29" s="14">
        <f t="shared" si="2"/>
        <v>23</v>
      </c>
      <c r="T29" s="14" t="str">
        <f t="shared" si="3"/>
        <v xml:space="preserve"> - 23</v>
      </c>
      <c r="U29" s="9"/>
    </row>
    <row r="30" spans="1:21" ht="30" customHeight="1">
      <c r="A30" s="8" t="str">
        <f t="shared" si="0"/>
        <v>24</v>
      </c>
      <c r="B30" s="8" t="s">
        <v>99</v>
      </c>
      <c r="C30" s="8" t="s">
        <v>69</v>
      </c>
      <c r="D30" s="8" t="s">
        <v>134</v>
      </c>
      <c r="E30" s="8" t="s">
        <v>8</v>
      </c>
      <c r="F30" s="8" t="s">
        <v>135</v>
      </c>
      <c r="G30" s="8" t="s">
        <v>65</v>
      </c>
      <c r="H30" s="8">
        <v>8</v>
      </c>
      <c r="I30" s="8">
        <v>100</v>
      </c>
      <c r="J30" s="8">
        <v>1</v>
      </c>
      <c r="K30" s="8"/>
      <c r="L30" s="8"/>
      <c r="M30" s="8"/>
      <c r="N30" s="8"/>
      <c r="O30" s="12">
        <f t="shared" si="4"/>
        <v>101</v>
      </c>
      <c r="P30" s="8"/>
      <c r="Q30" s="13">
        <f t="shared" si="5"/>
        <v>24</v>
      </c>
      <c r="R30" s="14">
        <f t="shared" si="1"/>
        <v>24</v>
      </c>
      <c r="S30" s="14">
        <f t="shared" si="2"/>
        <v>24</v>
      </c>
      <c r="T30" s="14" t="str">
        <f t="shared" si="3"/>
        <v/>
      </c>
      <c r="U30" s="9"/>
    </row>
    <row r="31" spans="1:21" ht="30" customHeight="1">
      <c r="A31" s="8" t="str">
        <f t="shared" si="0"/>
        <v>25 - 32</v>
      </c>
      <c r="B31" s="8" t="s">
        <v>73</v>
      </c>
      <c r="C31" s="8" t="s">
        <v>71</v>
      </c>
      <c r="D31" s="8" t="s">
        <v>105</v>
      </c>
      <c r="E31" s="8" t="s">
        <v>106</v>
      </c>
      <c r="F31" s="8" t="s">
        <v>34</v>
      </c>
      <c r="G31" s="8" t="s">
        <v>63</v>
      </c>
      <c r="H31" s="8">
        <v>8</v>
      </c>
      <c r="I31" s="8"/>
      <c r="J31" s="8"/>
      <c r="K31" s="8"/>
      <c r="L31" s="8"/>
      <c r="M31" s="8"/>
      <c r="N31" s="8"/>
      <c r="O31" s="12">
        <f t="shared" si="4"/>
        <v>0</v>
      </c>
      <c r="P31" s="8"/>
      <c r="Q31" s="13">
        <f t="shared" si="5"/>
        <v>25</v>
      </c>
      <c r="R31" s="14">
        <f t="shared" si="1"/>
        <v>0</v>
      </c>
      <c r="S31" s="14">
        <f t="shared" si="2"/>
        <v>32</v>
      </c>
      <c r="T31" s="14" t="str">
        <f t="shared" si="3"/>
        <v xml:space="preserve"> - 32</v>
      </c>
      <c r="U31" s="9"/>
    </row>
    <row r="32" spans="1:21" ht="30" customHeight="1">
      <c r="A32" s="8" t="str">
        <f t="shared" si="0"/>
        <v>25 - 32</v>
      </c>
      <c r="B32" s="8" t="s">
        <v>79</v>
      </c>
      <c r="C32" s="8" t="s">
        <v>146</v>
      </c>
      <c r="D32" s="8" t="s">
        <v>112</v>
      </c>
      <c r="E32" s="8" t="s">
        <v>13</v>
      </c>
      <c r="F32" s="8" t="s">
        <v>42</v>
      </c>
      <c r="G32" s="8" t="s">
        <v>48</v>
      </c>
      <c r="H32" s="8">
        <v>8</v>
      </c>
      <c r="I32" s="8"/>
      <c r="J32" s="8"/>
      <c r="K32" s="8"/>
      <c r="L32" s="8"/>
      <c r="M32" s="8"/>
      <c r="N32" s="8"/>
      <c r="O32" s="12">
        <f t="shared" si="4"/>
        <v>0</v>
      </c>
      <c r="P32" s="8"/>
      <c r="Q32" s="13">
        <f t="shared" si="5"/>
        <v>25</v>
      </c>
      <c r="R32" s="14">
        <f t="shared" si="1"/>
        <v>0</v>
      </c>
      <c r="S32" s="14">
        <f t="shared" si="2"/>
        <v>32</v>
      </c>
      <c r="T32" s="14" t="str">
        <f t="shared" si="3"/>
        <v xml:space="preserve"> - 32</v>
      </c>
      <c r="U32" s="9"/>
    </row>
    <row r="33" spans="1:21" ht="30" customHeight="1">
      <c r="A33" s="8" t="str">
        <f t="shared" si="0"/>
        <v>25 - 32</v>
      </c>
      <c r="B33" s="8" t="s">
        <v>86</v>
      </c>
      <c r="C33" s="8" t="s">
        <v>147</v>
      </c>
      <c r="D33" s="8" t="s">
        <v>120</v>
      </c>
      <c r="E33" s="8" t="s">
        <v>121</v>
      </c>
      <c r="F33" s="8" t="s">
        <v>31</v>
      </c>
      <c r="G33" s="8" t="s">
        <v>151</v>
      </c>
      <c r="H33" s="8">
        <v>8</v>
      </c>
      <c r="I33" s="8"/>
      <c r="J33" s="8"/>
      <c r="K33" s="8"/>
      <c r="L33" s="8"/>
      <c r="M33" s="8"/>
      <c r="N33" s="8"/>
      <c r="O33" s="12">
        <f t="shared" si="4"/>
        <v>0</v>
      </c>
      <c r="P33" s="8"/>
      <c r="Q33" s="13">
        <f t="shared" si="5"/>
        <v>25</v>
      </c>
      <c r="R33" s="14">
        <f t="shared" si="1"/>
        <v>0</v>
      </c>
      <c r="S33" s="14">
        <f t="shared" si="2"/>
        <v>32</v>
      </c>
      <c r="T33" s="14" t="str">
        <f t="shared" si="3"/>
        <v xml:space="preserve"> - 32</v>
      </c>
      <c r="U33" s="9"/>
    </row>
    <row r="34" spans="1:21" ht="30" customHeight="1">
      <c r="A34" s="8" t="str">
        <f t="shared" si="0"/>
        <v>25 - 32</v>
      </c>
      <c r="B34" s="8" t="s">
        <v>88</v>
      </c>
      <c r="C34" s="8" t="s">
        <v>145</v>
      </c>
      <c r="D34" s="8" t="s">
        <v>123</v>
      </c>
      <c r="E34" s="8" t="s">
        <v>54</v>
      </c>
      <c r="F34" s="8" t="s">
        <v>72</v>
      </c>
      <c r="G34" s="8" t="s">
        <v>39</v>
      </c>
      <c r="H34" s="8">
        <v>8</v>
      </c>
      <c r="I34" s="8"/>
      <c r="J34" s="8"/>
      <c r="K34" s="8"/>
      <c r="L34" s="8"/>
      <c r="M34" s="8"/>
      <c r="N34" s="8"/>
      <c r="O34" s="12">
        <f t="shared" si="4"/>
        <v>0</v>
      </c>
      <c r="P34" s="8"/>
      <c r="Q34" s="13">
        <f t="shared" si="5"/>
        <v>25</v>
      </c>
      <c r="R34" s="14">
        <f t="shared" si="1"/>
        <v>0</v>
      </c>
      <c r="S34" s="14">
        <f t="shared" si="2"/>
        <v>32</v>
      </c>
      <c r="T34" s="14" t="str">
        <f t="shared" si="3"/>
        <v xml:space="preserve"> - 32</v>
      </c>
      <c r="U34" s="9"/>
    </row>
    <row r="35" spans="1:21" ht="30" customHeight="1">
      <c r="A35" s="8" t="str">
        <f t="shared" si="0"/>
        <v>25 - 32</v>
      </c>
      <c r="B35" s="8" t="s">
        <v>90</v>
      </c>
      <c r="C35" s="8" t="s">
        <v>148</v>
      </c>
      <c r="D35" s="8" t="s">
        <v>126</v>
      </c>
      <c r="E35" s="8" t="s">
        <v>13</v>
      </c>
      <c r="F35" s="8" t="s">
        <v>34</v>
      </c>
      <c r="G35" s="8" t="s">
        <v>152</v>
      </c>
      <c r="H35" s="8">
        <v>8</v>
      </c>
      <c r="I35" s="8"/>
      <c r="J35" s="8"/>
      <c r="K35" s="8"/>
      <c r="L35" s="8"/>
      <c r="M35" s="8"/>
      <c r="N35" s="8"/>
      <c r="O35" s="12">
        <f t="shared" si="4"/>
        <v>0</v>
      </c>
      <c r="P35" s="8"/>
      <c r="Q35" s="13">
        <f t="shared" si="5"/>
        <v>25</v>
      </c>
      <c r="R35" s="14">
        <f t="shared" si="1"/>
        <v>0</v>
      </c>
      <c r="S35" s="14">
        <f t="shared" si="2"/>
        <v>32</v>
      </c>
      <c r="T35" s="14" t="str">
        <f t="shared" si="3"/>
        <v xml:space="preserve"> - 32</v>
      </c>
      <c r="U35" s="9"/>
    </row>
    <row r="36" spans="1:21" ht="30" customHeight="1">
      <c r="A36" s="8" t="str">
        <f t="shared" si="0"/>
        <v>25 - 32</v>
      </c>
      <c r="B36" s="8" t="s">
        <v>91</v>
      </c>
      <c r="C36" s="8" t="s">
        <v>146</v>
      </c>
      <c r="D36" s="8" t="s">
        <v>127</v>
      </c>
      <c r="E36" s="8" t="s">
        <v>11</v>
      </c>
      <c r="F36" s="8" t="s">
        <v>50</v>
      </c>
      <c r="G36" s="8" t="s">
        <v>48</v>
      </c>
      <c r="H36" s="8">
        <v>8</v>
      </c>
      <c r="I36" s="8"/>
      <c r="J36" s="8"/>
      <c r="K36" s="8"/>
      <c r="L36" s="8"/>
      <c r="M36" s="8"/>
      <c r="N36" s="8"/>
      <c r="O36" s="12">
        <f t="shared" si="4"/>
        <v>0</v>
      </c>
      <c r="P36" s="8"/>
      <c r="Q36" s="13">
        <f t="shared" si="5"/>
        <v>25</v>
      </c>
      <c r="R36" s="14">
        <f t="shared" si="1"/>
        <v>0</v>
      </c>
      <c r="S36" s="14">
        <f t="shared" si="2"/>
        <v>32</v>
      </c>
      <c r="T36" s="14" t="str">
        <f t="shared" si="3"/>
        <v xml:space="preserve"> - 32</v>
      </c>
      <c r="U36" s="9"/>
    </row>
    <row r="37" spans="1:21" ht="30" customHeight="1">
      <c r="A37" s="8" t="str">
        <f t="shared" si="0"/>
        <v>25 - 32</v>
      </c>
      <c r="B37" s="8" t="s">
        <v>92</v>
      </c>
      <c r="C37" s="8" t="s">
        <v>149</v>
      </c>
      <c r="D37" s="8" t="s">
        <v>128</v>
      </c>
      <c r="E37" s="8" t="s">
        <v>129</v>
      </c>
      <c r="F37" s="8" t="s">
        <v>130</v>
      </c>
      <c r="G37" s="8" t="s">
        <v>45</v>
      </c>
      <c r="H37" s="8">
        <v>8</v>
      </c>
      <c r="I37" s="8"/>
      <c r="J37" s="8"/>
      <c r="K37" s="8"/>
      <c r="L37" s="8"/>
      <c r="M37" s="8"/>
      <c r="N37" s="8"/>
      <c r="O37" s="12">
        <f t="shared" si="4"/>
        <v>0</v>
      </c>
      <c r="P37" s="8"/>
      <c r="Q37" s="13">
        <f t="shared" si="5"/>
        <v>25</v>
      </c>
      <c r="R37" s="14">
        <f t="shared" si="1"/>
        <v>0</v>
      </c>
      <c r="S37" s="14">
        <f t="shared" si="2"/>
        <v>32</v>
      </c>
      <c r="T37" s="14" t="str">
        <f t="shared" si="3"/>
        <v xml:space="preserve"> - 32</v>
      </c>
      <c r="U37" s="9"/>
    </row>
    <row r="38" spans="1:21" ht="30" customHeight="1">
      <c r="A38" s="8" t="str">
        <f t="shared" si="0"/>
        <v>25 - 32</v>
      </c>
      <c r="B38" s="8" t="s">
        <v>97</v>
      </c>
      <c r="C38" s="8" t="s">
        <v>145</v>
      </c>
      <c r="D38" s="8" t="s">
        <v>133</v>
      </c>
      <c r="E38" s="8" t="s">
        <v>16</v>
      </c>
      <c r="F38" s="8" t="s">
        <v>31</v>
      </c>
      <c r="G38" s="8" t="s">
        <v>39</v>
      </c>
      <c r="H38" s="8">
        <v>8</v>
      </c>
      <c r="I38" s="8"/>
      <c r="J38" s="8"/>
      <c r="K38" s="8"/>
      <c r="L38" s="8"/>
      <c r="M38" s="8"/>
      <c r="N38" s="8"/>
      <c r="O38" s="12">
        <f t="shared" si="4"/>
        <v>0</v>
      </c>
      <c r="P38" s="8"/>
      <c r="Q38" s="13">
        <f t="shared" si="5"/>
        <v>25</v>
      </c>
      <c r="R38" s="14">
        <f t="shared" si="1"/>
        <v>32</v>
      </c>
      <c r="S38" s="14">
        <f t="shared" si="2"/>
        <v>32</v>
      </c>
      <c r="T38" s="14" t="str">
        <f t="shared" si="3"/>
        <v xml:space="preserve"> - 32</v>
      </c>
      <c r="U38" s="9"/>
    </row>
    <row r="39" spans="1:21" ht="30" customHeight="1">
      <c r="A39" s="22"/>
      <c r="B39" s="23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13">
        <v>33</v>
      </c>
      <c r="R39" s="14"/>
      <c r="S39" s="14"/>
      <c r="T39" s="14"/>
    </row>
    <row r="40" spans="1:21" ht="15">
      <c r="A40" s="22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13"/>
      <c r="R40" s="14"/>
      <c r="S40" s="14"/>
      <c r="T40" s="14"/>
    </row>
    <row r="41" spans="1:21" ht="15">
      <c r="A41" s="22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3"/>
      <c r="R41" s="14"/>
      <c r="S41" s="14"/>
      <c r="T41" s="14"/>
    </row>
    <row r="42" spans="1:21" ht="15">
      <c r="A42" s="22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13"/>
      <c r="R42" s="14"/>
      <c r="S42" s="14"/>
      <c r="T42" s="14"/>
    </row>
    <row r="43" spans="1:21" ht="15">
      <c r="A43" s="22"/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13"/>
      <c r="R43" s="14"/>
      <c r="S43" s="14"/>
      <c r="T43" s="14"/>
    </row>
    <row r="44" spans="1:21" ht="15">
      <c r="A44" s="22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3"/>
      <c r="R44" s="14"/>
      <c r="S44" s="14"/>
      <c r="T44" s="14"/>
    </row>
    <row r="45" spans="1:21" ht="15">
      <c r="Q45" s="15"/>
      <c r="R45" s="16"/>
      <c r="S45" s="16"/>
      <c r="T45" s="16"/>
    </row>
    <row r="46" spans="1:21" ht="15">
      <c r="Q46" s="15"/>
      <c r="R46" s="16"/>
      <c r="S46" s="16"/>
      <c r="T46" s="16"/>
    </row>
    <row r="47" spans="1:21" ht="15">
      <c r="Q47" s="15"/>
      <c r="R47" s="16"/>
      <c r="S47" s="16"/>
      <c r="T47" s="16"/>
    </row>
    <row r="48" spans="1:21" ht="15">
      <c r="Q48" s="15"/>
      <c r="R48" s="16"/>
      <c r="S48" s="16"/>
      <c r="T48" s="16"/>
    </row>
    <row r="49" spans="17:20" ht="15">
      <c r="Q49" s="15"/>
      <c r="R49" s="16"/>
      <c r="S49" s="16"/>
      <c r="T49" s="16"/>
    </row>
    <row r="50" spans="17:20" ht="15">
      <c r="Q50" s="15"/>
      <c r="R50" s="16"/>
      <c r="S50" s="16"/>
      <c r="T50" s="16"/>
    </row>
    <row r="51" spans="17:20" ht="15">
      <c r="Q51" s="15"/>
      <c r="R51" s="16"/>
      <c r="S51" s="16"/>
      <c r="T51" s="16"/>
    </row>
    <row r="52" spans="17:20" ht="15">
      <c r="Q52" s="15"/>
      <c r="R52" s="16"/>
      <c r="S52" s="16"/>
      <c r="T52" s="16"/>
    </row>
    <row r="53" spans="17:20" ht="15">
      <c r="Q53" s="15"/>
      <c r="R53" s="16"/>
      <c r="S53" s="16"/>
      <c r="T53" s="16"/>
    </row>
    <row r="54" spans="17:20" ht="15">
      <c r="Q54" s="15"/>
      <c r="R54" s="16"/>
      <c r="S54" s="16"/>
      <c r="T54" s="16"/>
    </row>
    <row r="55" spans="17:20" ht="15">
      <c r="Q55" s="15"/>
      <c r="R55" s="16"/>
      <c r="S55" s="16"/>
      <c r="T55" s="16"/>
    </row>
    <row r="56" spans="17:20" ht="15">
      <c r="Q56" s="15"/>
      <c r="R56" s="16"/>
      <c r="S56" s="16"/>
      <c r="T56" s="16"/>
    </row>
    <row r="57" spans="17:20" ht="15">
      <c r="Q57" s="15"/>
      <c r="R57" s="16"/>
      <c r="S57" s="16"/>
      <c r="T57" s="16"/>
    </row>
    <row r="58" spans="17:20" ht="15">
      <c r="Q58" s="15"/>
      <c r="R58" s="16"/>
      <c r="S58" s="16"/>
      <c r="T58" s="16"/>
    </row>
    <row r="59" spans="17:20" ht="15">
      <c r="Q59" s="15"/>
      <c r="R59" s="16"/>
      <c r="S59" s="16"/>
      <c r="T59" s="16"/>
    </row>
    <row r="60" spans="17:20" ht="15">
      <c r="Q60" s="15"/>
      <c r="R60" s="16"/>
      <c r="S60" s="16"/>
      <c r="T60" s="16"/>
    </row>
    <row r="61" spans="17:20" ht="15">
      <c r="Q61" s="15"/>
      <c r="R61" s="16"/>
      <c r="S61" s="16"/>
      <c r="T61" s="16"/>
    </row>
    <row r="62" spans="17:20" ht="15">
      <c r="Q62" s="15"/>
      <c r="R62" s="16"/>
      <c r="S62" s="16"/>
      <c r="T62" s="16"/>
    </row>
    <row r="63" spans="17:20" ht="15">
      <c r="Q63" s="15"/>
      <c r="R63" s="16"/>
      <c r="S63" s="16"/>
      <c r="T63" s="16"/>
    </row>
    <row r="64" spans="17:20" ht="15">
      <c r="Q64" s="15"/>
      <c r="R64" s="16"/>
      <c r="S64" s="16"/>
      <c r="T64" s="16"/>
    </row>
    <row r="65" spans="17:20" ht="15">
      <c r="Q65" s="15"/>
      <c r="R65" s="16"/>
      <c r="S65" s="16"/>
      <c r="T65" s="16"/>
    </row>
    <row r="66" spans="17:20" ht="15">
      <c r="Q66" s="15"/>
      <c r="R66" s="16"/>
      <c r="S66" s="16"/>
      <c r="T66" s="16"/>
    </row>
    <row r="67" spans="17:20" ht="15">
      <c r="Q67" s="13"/>
      <c r="R67" s="14"/>
      <c r="S67" s="14"/>
      <c r="T67" s="14"/>
    </row>
    <row r="68" spans="17:20" ht="15">
      <c r="Q68" s="13"/>
      <c r="R68" s="14"/>
      <c r="S68" s="14"/>
      <c r="T68" s="14"/>
    </row>
    <row r="69" spans="17:20" ht="15">
      <c r="Q69" s="13"/>
      <c r="R69" s="14"/>
      <c r="S69" s="14"/>
      <c r="T69" s="14"/>
    </row>
    <row r="70" spans="17:20" ht="15">
      <c r="Q70" s="13"/>
      <c r="R70" s="14"/>
      <c r="S70" s="14"/>
      <c r="T70" s="14"/>
    </row>
    <row r="71" spans="17:20" ht="15">
      <c r="Q71" s="13"/>
      <c r="R71" s="14"/>
      <c r="S71" s="14"/>
      <c r="T71" s="14"/>
    </row>
    <row r="72" spans="17:20" ht="15">
      <c r="Q72" s="13"/>
      <c r="R72" s="14"/>
      <c r="S72" s="14"/>
      <c r="T72" s="14"/>
    </row>
    <row r="73" spans="17:20" ht="15">
      <c r="Q73" s="13"/>
      <c r="R73" s="14"/>
      <c r="S73" s="14"/>
      <c r="T73" s="14"/>
    </row>
    <row r="74" spans="17:20" ht="15">
      <c r="Q74" s="13"/>
      <c r="R74" s="14"/>
      <c r="S74" s="14"/>
      <c r="T74" s="14"/>
    </row>
    <row r="75" spans="17:20" ht="15">
      <c r="Q75" s="13"/>
      <c r="R75" s="14"/>
      <c r="S75" s="14"/>
      <c r="T75" s="14"/>
    </row>
    <row r="76" spans="17:20" ht="15">
      <c r="Q76" s="13"/>
      <c r="R76" s="14"/>
      <c r="S76" s="14"/>
      <c r="T76" s="14"/>
    </row>
    <row r="77" spans="17:20" ht="15">
      <c r="Q77" s="13"/>
      <c r="R77" s="14"/>
      <c r="S77" s="14"/>
      <c r="T77" s="14"/>
    </row>
    <row r="78" spans="17:20" ht="15">
      <c r="Q78" s="13"/>
      <c r="R78" s="14"/>
      <c r="S78" s="14"/>
      <c r="T78" s="14"/>
    </row>
    <row r="79" spans="17:20" ht="15">
      <c r="Q79" s="13"/>
      <c r="R79" s="14"/>
      <c r="S79" s="14"/>
      <c r="T79" s="14"/>
    </row>
    <row r="80" spans="17:20" ht="15">
      <c r="Q80" s="13"/>
      <c r="R80" s="14"/>
      <c r="S80" s="14"/>
      <c r="T80" s="14"/>
    </row>
    <row r="81" spans="17:20" ht="15">
      <c r="Q81" s="13"/>
      <c r="R81" s="14"/>
      <c r="S81" s="14"/>
      <c r="T81" s="14"/>
    </row>
    <row r="82" spans="17:20" ht="15">
      <c r="Q82" s="13"/>
      <c r="R82" s="14"/>
      <c r="S82" s="14"/>
      <c r="T82" s="14"/>
    </row>
    <row r="83" spans="17:20" ht="15">
      <c r="Q83" s="13"/>
      <c r="R83" s="14"/>
      <c r="S83" s="14"/>
      <c r="T83" s="14"/>
    </row>
    <row r="84" spans="17:20" ht="15">
      <c r="Q84" s="13"/>
      <c r="R84" s="14"/>
      <c r="S84" s="14"/>
      <c r="T84" s="14"/>
    </row>
    <row r="85" spans="17:20" ht="15">
      <c r="Q85" s="13"/>
      <c r="R85" s="14"/>
      <c r="S85" s="14"/>
      <c r="T85" s="14"/>
    </row>
    <row r="86" spans="17:20" ht="15">
      <c r="Q86" s="13"/>
      <c r="R86" s="14"/>
      <c r="S86" s="14"/>
      <c r="T86" s="14"/>
    </row>
    <row r="87" spans="17:20" ht="15">
      <c r="Q87" s="13"/>
      <c r="R87" s="14"/>
      <c r="S87" s="14"/>
      <c r="T87" s="14"/>
    </row>
    <row r="88" spans="17:20" ht="15">
      <c r="Q88" s="13"/>
      <c r="R88" s="14"/>
      <c r="S88" s="14"/>
      <c r="T88" s="14"/>
    </row>
    <row r="89" spans="17:20" ht="15">
      <c r="Q89" s="13"/>
      <c r="R89" s="14"/>
      <c r="S89" s="14"/>
      <c r="T89" s="14"/>
    </row>
    <row r="90" spans="17:20" ht="15">
      <c r="Q90" s="13"/>
      <c r="R90" s="14"/>
      <c r="S90" s="14"/>
      <c r="T90" s="14"/>
    </row>
    <row r="91" spans="17:20" ht="15">
      <c r="Q91" s="13"/>
      <c r="R91" s="14"/>
      <c r="S91" s="14"/>
      <c r="T91" s="14"/>
    </row>
    <row r="92" spans="17:20" ht="15">
      <c r="Q92" s="13"/>
      <c r="R92" s="14"/>
      <c r="S92" s="14"/>
      <c r="T92" s="14"/>
    </row>
    <row r="93" spans="17:20" ht="15">
      <c r="Q93" s="13"/>
      <c r="R93" s="14"/>
      <c r="S93" s="14"/>
      <c r="T93" s="14"/>
    </row>
    <row r="94" spans="17:20" ht="15">
      <c r="Q94" s="13"/>
      <c r="R94" s="14"/>
      <c r="S94" s="14"/>
      <c r="T94" s="14"/>
    </row>
    <row r="95" spans="17:20" ht="15">
      <c r="Q95" s="13"/>
      <c r="R95" s="14"/>
      <c r="S95" s="14"/>
      <c r="T95" s="14"/>
    </row>
    <row r="96" spans="17:20" ht="15">
      <c r="Q96" s="13"/>
      <c r="R96" s="14"/>
      <c r="S96" s="14"/>
      <c r="T96" s="14"/>
    </row>
    <row r="97" spans="17:20" ht="15">
      <c r="Q97" s="13"/>
      <c r="R97" s="14"/>
      <c r="S97" s="14"/>
      <c r="T97" s="14"/>
    </row>
    <row r="98" spans="17:20" ht="15">
      <c r="Q98" s="13"/>
      <c r="R98" s="14"/>
      <c r="S98" s="14"/>
      <c r="T98" s="14"/>
    </row>
  </sheetData>
  <sortState ref="B7:O38">
    <sortCondition descending="1" ref="O7:O38"/>
  </sortState>
  <mergeCells count="1">
    <mergeCell ref="I5:L5"/>
  </mergeCells>
  <dataValidations count="1">
    <dataValidation allowBlank="1" showErrorMessage="1" sqref="H6 D5:H5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91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T69"/>
  <sheetViews>
    <sheetView zoomScale="85" zoomScaleNormal="85" workbookViewId="0">
      <selection activeCell="G8" sqref="G8"/>
    </sheetView>
  </sheetViews>
  <sheetFormatPr defaultRowHeight="12.75"/>
  <cols>
    <col min="2" max="2" width="13.6640625" customWidth="1"/>
    <col min="3" max="3" width="19" customWidth="1"/>
    <col min="4" max="4" width="23.6640625" customWidth="1"/>
    <col min="5" max="5" width="14.83203125" customWidth="1"/>
    <col min="6" max="6" width="18.83203125" customWidth="1"/>
    <col min="7" max="7" width="24.5" customWidth="1"/>
    <col min="8" max="8" width="8.1640625" customWidth="1"/>
    <col min="16" max="16" width="18" customWidth="1"/>
    <col min="19" max="19" width="9.33203125" customWidth="1"/>
    <col min="20" max="20" width="18.1640625" customWidth="1"/>
  </cols>
  <sheetData>
    <row r="2" spans="1:20" ht="15.75">
      <c r="D2" s="1"/>
      <c r="E2" s="1"/>
      <c r="F2" s="1"/>
      <c r="G2" s="1"/>
    </row>
    <row r="3" spans="1:20">
      <c r="D3" s="2"/>
      <c r="E3" s="2"/>
      <c r="F3" s="2"/>
      <c r="G3" s="2"/>
    </row>
    <row r="4" spans="1:20" ht="15.75">
      <c r="E4" s="1" t="s">
        <v>4</v>
      </c>
      <c r="F4" s="1"/>
      <c r="G4" s="1" t="s">
        <v>208</v>
      </c>
    </row>
    <row r="5" spans="1:20" ht="12.75" customHeight="1" thickBot="1">
      <c r="D5" s="3"/>
      <c r="E5" s="3"/>
      <c r="F5" s="3"/>
      <c r="G5" s="3"/>
      <c r="H5" s="4"/>
      <c r="I5" s="25" t="s">
        <v>21</v>
      </c>
      <c r="J5" s="25"/>
      <c r="K5" s="25"/>
      <c r="L5" s="25"/>
      <c r="M5" s="21"/>
      <c r="N5" s="21"/>
      <c r="O5" s="7"/>
      <c r="P5" s="7"/>
    </row>
    <row r="6" spans="1:20" ht="38.25">
      <c r="A6" s="5" t="s">
        <v>28</v>
      </c>
      <c r="B6" s="5" t="s">
        <v>68</v>
      </c>
      <c r="C6" s="5" t="s">
        <v>0</v>
      </c>
      <c r="D6" s="6" t="s">
        <v>1</v>
      </c>
      <c r="E6" s="6" t="s">
        <v>2</v>
      </c>
      <c r="F6" s="17" t="s">
        <v>29</v>
      </c>
      <c r="G6" s="18" t="s">
        <v>40</v>
      </c>
      <c r="H6" s="10" t="s">
        <v>3</v>
      </c>
      <c r="I6" s="19" t="s">
        <v>17</v>
      </c>
      <c r="J6" s="20" t="s">
        <v>18</v>
      </c>
      <c r="K6" s="20" t="s">
        <v>19</v>
      </c>
      <c r="L6" s="20" t="s">
        <v>20</v>
      </c>
      <c r="M6" s="20" t="s">
        <v>22</v>
      </c>
      <c r="N6" s="20" t="s">
        <v>23</v>
      </c>
      <c r="O6" s="11" t="s">
        <v>24</v>
      </c>
      <c r="P6" s="6" t="s">
        <v>25</v>
      </c>
    </row>
    <row r="7" spans="1:20" ht="30" customHeight="1">
      <c r="A7" s="26" t="str">
        <f t="shared" ref="A7:A56" si="0">Q7&amp;T7</f>
        <v>1</v>
      </c>
      <c r="B7" s="26" t="s">
        <v>74</v>
      </c>
      <c r="C7" s="26" t="s">
        <v>71</v>
      </c>
      <c r="D7" s="26" t="s">
        <v>107</v>
      </c>
      <c r="E7" s="26" t="s">
        <v>14</v>
      </c>
      <c r="F7" s="26" t="s">
        <v>52</v>
      </c>
      <c r="G7" s="26" t="s">
        <v>63</v>
      </c>
      <c r="H7" s="26">
        <v>8</v>
      </c>
      <c r="I7" s="26">
        <v>100</v>
      </c>
      <c r="J7" s="26">
        <v>100</v>
      </c>
      <c r="K7" s="26">
        <v>100</v>
      </c>
      <c r="L7" s="26">
        <v>100</v>
      </c>
      <c r="M7" s="26">
        <v>100</v>
      </c>
      <c r="N7" s="26">
        <v>0</v>
      </c>
      <c r="O7" s="27">
        <f>SUM(I7:N7)</f>
        <v>500</v>
      </c>
      <c r="P7" s="26" t="s">
        <v>204</v>
      </c>
      <c r="Q7" s="13">
        <f t="shared" ref="Q7:Q38" si="1">RANK(O7,$O$7:$O$70,0)</f>
        <v>1</v>
      </c>
      <c r="R7" s="14">
        <f t="shared" ref="R7:R23" si="2">IF(Q7=Q8,0,Q8-1)</f>
        <v>1</v>
      </c>
      <c r="S7" s="14">
        <f t="shared" ref="S7:S23" si="3">IF(R7=0,S8,R7)</f>
        <v>1</v>
      </c>
      <c r="T7" s="14" t="str">
        <f t="shared" ref="T7:T24" si="4">IF(Q7=S7,""," - "&amp;S7)</f>
        <v/>
      </c>
    </row>
    <row r="8" spans="1:20" ht="30" customHeight="1">
      <c r="A8" s="26" t="str">
        <f t="shared" si="0"/>
        <v>2 - 4</v>
      </c>
      <c r="B8" s="26" t="s">
        <v>160</v>
      </c>
      <c r="C8" s="26" t="s">
        <v>71</v>
      </c>
      <c r="D8" s="26" t="s">
        <v>181</v>
      </c>
      <c r="E8" s="26" t="s">
        <v>15</v>
      </c>
      <c r="F8" s="26" t="s">
        <v>36</v>
      </c>
      <c r="G8" s="26" t="s">
        <v>63</v>
      </c>
      <c r="H8" s="26">
        <v>7</v>
      </c>
      <c r="I8" s="26">
        <v>100</v>
      </c>
      <c r="J8" s="26">
        <v>100</v>
      </c>
      <c r="K8" s="26">
        <v>100</v>
      </c>
      <c r="L8" s="26">
        <v>100</v>
      </c>
      <c r="M8" s="26">
        <v>50</v>
      </c>
      <c r="N8" s="26"/>
      <c r="O8" s="27">
        <f>SUM(I8:N8)</f>
        <v>450</v>
      </c>
      <c r="P8" s="26" t="s">
        <v>204</v>
      </c>
      <c r="Q8" s="13">
        <f t="shared" si="1"/>
        <v>2</v>
      </c>
      <c r="R8" s="14">
        <f t="shared" si="2"/>
        <v>0</v>
      </c>
      <c r="S8" s="14">
        <f t="shared" si="3"/>
        <v>4</v>
      </c>
      <c r="T8" s="14" t="str">
        <f t="shared" si="4"/>
        <v xml:space="preserve"> - 4</v>
      </c>
    </row>
    <row r="9" spans="1:20" s="9" customFormat="1" ht="30" customHeight="1">
      <c r="A9" s="28" t="str">
        <f t="shared" si="0"/>
        <v>2 - 4</v>
      </c>
      <c r="B9" s="28" t="s">
        <v>75</v>
      </c>
      <c r="C9" s="28" t="s">
        <v>71</v>
      </c>
      <c r="D9" s="28" t="s">
        <v>108</v>
      </c>
      <c r="E9" s="28" t="s">
        <v>13</v>
      </c>
      <c r="F9" s="28" t="s">
        <v>59</v>
      </c>
      <c r="G9" s="28" t="s">
        <v>61</v>
      </c>
      <c r="H9" s="28">
        <v>8</v>
      </c>
      <c r="I9" s="28">
        <v>100</v>
      </c>
      <c r="J9" s="28">
        <v>100</v>
      </c>
      <c r="K9" s="28">
        <v>100</v>
      </c>
      <c r="L9" s="28">
        <v>100</v>
      </c>
      <c r="M9" s="28">
        <v>50</v>
      </c>
      <c r="N9" s="28"/>
      <c r="O9" s="29">
        <f>SUM(I9:N9)</f>
        <v>450</v>
      </c>
      <c r="P9" s="28" t="s">
        <v>205</v>
      </c>
      <c r="Q9" s="13">
        <f t="shared" si="1"/>
        <v>2</v>
      </c>
      <c r="R9" s="14">
        <f t="shared" si="2"/>
        <v>0</v>
      </c>
      <c r="S9" s="14">
        <f t="shared" si="3"/>
        <v>4</v>
      </c>
      <c r="T9" s="14" t="str">
        <f t="shared" si="4"/>
        <v xml:space="preserve"> - 4</v>
      </c>
    </row>
    <row r="10" spans="1:20" ht="30" customHeight="1">
      <c r="A10" s="28" t="str">
        <f t="shared" si="0"/>
        <v>2 - 4</v>
      </c>
      <c r="B10" s="28" t="s">
        <v>78</v>
      </c>
      <c r="C10" s="28" t="s">
        <v>145</v>
      </c>
      <c r="D10" s="28" t="s">
        <v>58</v>
      </c>
      <c r="E10" s="28" t="s">
        <v>11</v>
      </c>
      <c r="F10" s="28" t="s">
        <v>44</v>
      </c>
      <c r="G10" s="28" t="s">
        <v>39</v>
      </c>
      <c r="H10" s="28">
        <v>8</v>
      </c>
      <c r="I10" s="28">
        <v>100</v>
      </c>
      <c r="J10" s="28">
        <v>100</v>
      </c>
      <c r="K10" s="28">
        <v>100</v>
      </c>
      <c r="L10" s="28">
        <v>100</v>
      </c>
      <c r="M10" s="28">
        <v>50</v>
      </c>
      <c r="N10" s="28"/>
      <c r="O10" s="29">
        <f>SUM(I10:N10)</f>
        <v>450</v>
      </c>
      <c r="P10" s="28" t="s">
        <v>205</v>
      </c>
      <c r="Q10" s="13">
        <f t="shared" si="1"/>
        <v>2</v>
      </c>
      <c r="R10" s="14">
        <f t="shared" si="2"/>
        <v>4</v>
      </c>
      <c r="S10" s="14">
        <f t="shared" si="3"/>
        <v>4</v>
      </c>
      <c r="T10" s="14" t="str">
        <f t="shared" si="4"/>
        <v xml:space="preserve"> - 4</v>
      </c>
    </row>
    <row r="11" spans="1:20" ht="30" customHeight="1">
      <c r="A11" s="28" t="str">
        <f t="shared" si="0"/>
        <v>5 - 6</v>
      </c>
      <c r="B11" s="28" t="s">
        <v>84</v>
      </c>
      <c r="C11" s="28" t="s">
        <v>71</v>
      </c>
      <c r="D11" s="28" t="s">
        <v>119</v>
      </c>
      <c r="E11" s="28" t="s">
        <v>5</v>
      </c>
      <c r="F11" s="28" t="s">
        <v>59</v>
      </c>
      <c r="G11" s="28" t="s">
        <v>63</v>
      </c>
      <c r="H11" s="28">
        <v>8</v>
      </c>
      <c r="I11" s="28">
        <v>100</v>
      </c>
      <c r="J11" s="28">
        <v>100</v>
      </c>
      <c r="K11" s="28">
        <v>100</v>
      </c>
      <c r="L11" s="28">
        <v>100</v>
      </c>
      <c r="M11" s="28"/>
      <c r="N11" s="28"/>
      <c r="O11" s="29">
        <f>SUM(I11:N11)</f>
        <v>400</v>
      </c>
      <c r="P11" s="28" t="s">
        <v>205</v>
      </c>
      <c r="Q11" s="13">
        <f t="shared" si="1"/>
        <v>5</v>
      </c>
      <c r="R11" s="14">
        <f t="shared" si="2"/>
        <v>0</v>
      </c>
      <c r="S11" s="14">
        <f t="shared" si="3"/>
        <v>6</v>
      </c>
      <c r="T11" s="14" t="str">
        <f t="shared" si="4"/>
        <v xml:space="preserve"> - 6</v>
      </c>
    </row>
    <row r="12" spans="1:20" ht="30" customHeight="1">
      <c r="A12" s="28" t="str">
        <f t="shared" si="0"/>
        <v>5 - 6</v>
      </c>
      <c r="B12" s="28" t="s">
        <v>85</v>
      </c>
      <c r="C12" s="28" t="s">
        <v>71</v>
      </c>
      <c r="D12" s="28" t="s">
        <v>60</v>
      </c>
      <c r="E12" s="28" t="s">
        <v>10</v>
      </c>
      <c r="F12" s="28" t="s">
        <v>35</v>
      </c>
      <c r="G12" s="28" t="s">
        <v>63</v>
      </c>
      <c r="H12" s="28">
        <v>8</v>
      </c>
      <c r="I12" s="28">
        <v>100</v>
      </c>
      <c r="J12" s="28">
        <v>100</v>
      </c>
      <c r="K12" s="28">
        <v>100</v>
      </c>
      <c r="L12" s="28">
        <v>100</v>
      </c>
      <c r="M12" s="28"/>
      <c r="N12" s="28">
        <v>0</v>
      </c>
      <c r="O12" s="29">
        <f>SUM(I12:N12)</f>
        <v>400</v>
      </c>
      <c r="P12" s="28" t="s">
        <v>205</v>
      </c>
      <c r="Q12" s="13">
        <f t="shared" si="1"/>
        <v>5</v>
      </c>
      <c r="R12" s="14">
        <f t="shared" si="2"/>
        <v>6</v>
      </c>
      <c r="S12" s="14">
        <f t="shared" si="3"/>
        <v>6</v>
      </c>
      <c r="T12" s="14" t="str">
        <f t="shared" si="4"/>
        <v xml:space="preserve"> - 6</v>
      </c>
    </row>
    <row r="13" spans="1:20" ht="30" customHeight="1">
      <c r="A13" s="28" t="str">
        <f t="shared" si="0"/>
        <v>7</v>
      </c>
      <c r="B13" s="28" t="s">
        <v>170</v>
      </c>
      <c r="C13" s="28" t="s">
        <v>71</v>
      </c>
      <c r="D13" s="28" t="s">
        <v>195</v>
      </c>
      <c r="E13" s="28" t="s">
        <v>6</v>
      </c>
      <c r="F13" s="28" t="s">
        <v>41</v>
      </c>
      <c r="G13" s="28" t="s">
        <v>61</v>
      </c>
      <c r="H13" s="28">
        <v>7</v>
      </c>
      <c r="I13" s="28">
        <v>100</v>
      </c>
      <c r="J13" s="28">
        <v>100</v>
      </c>
      <c r="K13" s="28">
        <v>100</v>
      </c>
      <c r="L13" s="28">
        <v>50</v>
      </c>
      <c r="M13" s="28">
        <v>30</v>
      </c>
      <c r="N13" s="28"/>
      <c r="O13" s="29">
        <f>SUM(I13:N13)</f>
        <v>380</v>
      </c>
      <c r="P13" s="28" t="s">
        <v>205</v>
      </c>
      <c r="Q13" s="13">
        <f t="shared" si="1"/>
        <v>7</v>
      </c>
      <c r="R13" s="14">
        <f t="shared" si="2"/>
        <v>7</v>
      </c>
      <c r="S13" s="14">
        <f t="shared" si="3"/>
        <v>7</v>
      </c>
      <c r="T13" s="14" t="str">
        <f t="shared" si="4"/>
        <v/>
      </c>
    </row>
    <row r="14" spans="1:20" ht="30" customHeight="1">
      <c r="A14" s="28" t="str">
        <f t="shared" si="0"/>
        <v>8</v>
      </c>
      <c r="B14" s="28" t="s">
        <v>98</v>
      </c>
      <c r="C14" s="28" t="s">
        <v>145</v>
      </c>
      <c r="D14" s="28" t="s">
        <v>55</v>
      </c>
      <c r="E14" s="28" t="s">
        <v>16</v>
      </c>
      <c r="F14" s="28" t="s">
        <v>37</v>
      </c>
      <c r="G14" s="28" t="s">
        <v>39</v>
      </c>
      <c r="H14" s="28">
        <v>8</v>
      </c>
      <c r="I14" s="28">
        <v>100</v>
      </c>
      <c r="J14" s="28">
        <v>46</v>
      </c>
      <c r="K14" s="28">
        <v>100</v>
      </c>
      <c r="L14" s="28">
        <v>100</v>
      </c>
      <c r="M14" s="28">
        <v>0</v>
      </c>
      <c r="N14" s="28"/>
      <c r="O14" s="29">
        <f>SUM(I14:N14)</f>
        <v>346</v>
      </c>
      <c r="P14" s="28" t="s">
        <v>205</v>
      </c>
      <c r="Q14" s="13">
        <f t="shared" si="1"/>
        <v>8</v>
      </c>
      <c r="R14" s="14">
        <f t="shared" si="2"/>
        <v>8</v>
      </c>
      <c r="S14" s="14">
        <f t="shared" si="3"/>
        <v>8</v>
      </c>
      <c r="T14" s="14" t="str">
        <f t="shared" si="4"/>
        <v/>
      </c>
    </row>
    <row r="15" spans="1:20" ht="30" customHeight="1">
      <c r="A15" s="28" t="str">
        <f t="shared" si="0"/>
        <v>9</v>
      </c>
      <c r="B15" s="28" t="s">
        <v>100</v>
      </c>
      <c r="C15" s="28" t="s">
        <v>71</v>
      </c>
      <c r="D15" s="28" t="s">
        <v>136</v>
      </c>
      <c r="E15" s="28" t="s">
        <v>26</v>
      </c>
      <c r="F15" s="28" t="s">
        <v>53</v>
      </c>
      <c r="G15" s="28" t="s">
        <v>153</v>
      </c>
      <c r="H15" s="28">
        <v>8</v>
      </c>
      <c r="I15" s="28">
        <v>100</v>
      </c>
      <c r="J15" s="28">
        <v>100</v>
      </c>
      <c r="K15" s="28">
        <v>100</v>
      </c>
      <c r="L15" s="28">
        <v>25</v>
      </c>
      <c r="M15" s="28">
        <v>10</v>
      </c>
      <c r="N15" s="28">
        <v>0</v>
      </c>
      <c r="O15" s="29">
        <f>SUM(I15:N15)</f>
        <v>335</v>
      </c>
      <c r="P15" s="28" t="s">
        <v>205</v>
      </c>
      <c r="Q15" s="13">
        <f t="shared" si="1"/>
        <v>9</v>
      </c>
      <c r="R15" s="14">
        <f t="shared" si="2"/>
        <v>9</v>
      </c>
      <c r="S15" s="14">
        <f t="shared" si="3"/>
        <v>9</v>
      </c>
      <c r="T15" s="14" t="str">
        <f t="shared" si="4"/>
        <v/>
      </c>
    </row>
    <row r="16" spans="1:20" ht="30" customHeight="1">
      <c r="A16" s="28" t="str">
        <f t="shared" si="0"/>
        <v>10</v>
      </c>
      <c r="B16" s="28" t="s">
        <v>155</v>
      </c>
      <c r="C16" s="28" t="s">
        <v>71</v>
      </c>
      <c r="D16" s="28" t="s">
        <v>173</v>
      </c>
      <c r="E16" s="28" t="s">
        <v>9</v>
      </c>
      <c r="F16" s="28" t="s">
        <v>42</v>
      </c>
      <c r="G16" s="28" t="s">
        <v>63</v>
      </c>
      <c r="H16" s="28">
        <v>6</v>
      </c>
      <c r="I16" s="28">
        <v>100</v>
      </c>
      <c r="J16" s="28">
        <v>2</v>
      </c>
      <c r="K16" s="28">
        <v>100</v>
      </c>
      <c r="L16" s="28">
        <v>100</v>
      </c>
      <c r="M16" s="28">
        <v>0</v>
      </c>
      <c r="N16" s="28">
        <v>0</v>
      </c>
      <c r="O16" s="29">
        <f>SUM(I16:N16)</f>
        <v>302</v>
      </c>
      <c r="P16" s="28" t="s">
        <v>205</v>
      </c>
      <c r="Q16" s="13">
        <f t="shared" si="1"/>
        <v>10</v>
      </c>
      <c r="R16" s="14">
        <f t="shared" si="2"/>
        <v>10</v>
      </c>
      <c r="S16" s="14">
        <f t="shared" si="3"/>
        <v>10</v>
      </c>
      <c r="T16" s="14" t="str">
        <f t="shared" si="4"/>
        <v/>
      </c>
    </row>
    <row r="17" spans="1:20" ht="30" customHeight="1">
      <c r="A17" s="8" t="str">
        <f t="shared" si="0"/>
        <v>11</v>
      </c>
      <c r="B17" s="8" t="s">
        <v>77</v>
      </c>
      <c r="C17" s="8" t="s">
        <v>145</v>
      </c>
      <c r="D17" s="8" t="s">
        <v>110</v>
      </c>
      <c r="E17" s="8" t="s">
        <v>111</v>
      </c>
      <c r="F17" s="8" t="s">
        <v>31</v>
      </c>
      <c r="G17" s="8" t="s">
        <v>62</v>
      </c>
      <c r="H17" s="8">
        <v>8</v>
      </c>
      <c r="I17" s="8">
        <v>100</v>
      </c>
      <c r="J17" s="8">
        <v>100</v>
      </c>
      <c r="K17" s="8">
        <v>65</v>
      </c>
      <c r="L17" s="8">
        <v>25</v>
      </c>
      <c r="M17" s="8"/>
      <c r="N17" s="8"/>
      <c r="O17" s="12">
        <f>SUM(I17:N17)</f>
        <v>290</v>
      </c>
      <c r="P17" s="8"/>
      <c r="Q17" s="13">
        <f t="shared" si="1"/>
        <v>11</v>
      </c>
      <c r="R17" s="14">
        <f t="shared" si="2"/>
        <v>11</v>
      </c>
      <c r="S17" s="14">
        <f t="shared" si="3"/>
        <v>11</v>
      </c>
      <c r="T17" s="14" t="str">
        <f t="shared" si="4"/>
        <v/>
      </c>
    </row>
    <row r="18" spans="1:20" ht="30" customHeight="1">
      <c r="A18" s="8" t="str">
        <f t="shared" si="0"/>
        <v>12 - 13</v>
      </c>
      <c r="B18" s="8" t="s">
        <v>76</v>
      </c>
      <c r="C18" s="8" t="s">
        <v>145</v>
      </c>
      <c r="D18" s="8" t="s">
        <v>109</v>
      </c>
      <c r="E18" s="8" t="s">
        <v>7</v>
      </c>
      <c r="F18" s="8" t="s">
        <v>59</v>
      </c>
      <c r="G18" s="8" t="s">
        <v>39</v>
      </c>
      <c r="H18" s="8">
        <v>8</v>
      </c>
      <c r="I18" s="8">
        <v>100</v>
      </c>
      <c r="J18" s="8">
        <v>100</v>
      </c>
      <c r="K18" s="8">
        <v>30</v>
      </c>
      <c r="L18" s="8">
        <v>25</v>
      </c>
      <c r="M18" s="8">
        <v>0</v>
      </c>
      <c r="N18" s="8"/>
      <c r="O18" s="12">
        <f>SUM(I18:N18)</f>
        <v>255</v>
      </c>
      <c r="P18" s="8"/>
      <c r="Q18" s="13">
        <f t="shared" si="1"/>
        <v>12</v>
      </c>
      <c r="R18" s="14">
        <f t="shared" si="2"/>
        <v>0</v>
      </c>
      <c r="S18" s="14">
        <f t="shared" si="3"/>
        <v>13</v>
      </c>
      <c r="T18" s="14" t="str">
        <f t="shared" si="4"/>
        <v xml:space="preserve"> - 13</v>
      </c>
    </row>
    <row r="19" spans="1:20" ht="30" customHeight="1">
      <c r="A19" s="8" t="str">
        <f t="shared" si="0"/>
        <v>12 - 13</v>
      </c>
      <c r="B19" s="8" t="s">
        <v>94</v>
      </c>
      <c r="C19" s="8" t="s">
        <v>71</v>
      </c>
      <c r="D19" s="8" t="s">
        <v>49</v>
      </c>
      <c r="E19" s="8" t="s">
        <v>56</v>
      </c>
      <c r="F19" s="8" t="s">
        <v>43</v>
      </c>
      <c r="G19" s="8" t="s">
        <v>67</v>
      </c>
      <c r="H19" s="8">
        <v>8</v>
      </c>
      <c r="I19" s="8">
        <v>100</v>
      </c>
      <c r="J19" s="8">
        <v>100</v>
      </c>
      <c r="K19" s="8">
        <v>30</v>
      </c>
      <c r="L19" s="8">
        <v>25</v>
      </c>
      <c r="M19" s="8"/>
      <c r="N19" s="8"/>
      <c r="O19" s="12">
        <f>SUM(I19:N19)</f>
        <v>255</v>
      </c>
      <c r="P19" s="8"/>
      <c r="Q19" s="13">
        <f t="shared" si="1"/>
        <v>12</v>
      </c>
      <c r="R19" s="14">
        <f t="shared" si="2"/>
        <v>13</v>
      </c>
      <c r="S19" s="14">
        <f t="shared" si="3"/>
        <v>13</v>
      </c>
      <c r="T19" s="14" t="str">
        <f t="shared" si="4"/>
        <v xml:space="preserve"> - 13</v>
      </c>
    </row>
    <row r="20" spans="1:20" ht="30" customHeight="1">
      <c r="A20" s="8" t="str">
        <f t="shared" si="0"/>
        <v>14</v>
      </c>
      <c r="B20" s="8" t="s">
        <v>87</v>
      </c>
      <c r="C20" s="8" t="s">
        <v>71</v>
      </c>
      <c r="D20" s="8" t="s">
        <v>122</v>
      </c>
      <c r="E20" s="8" t="s">
        <v>7</v>
      </c>
      <c r="F20" s="8" t="s">
        <v>31</v>
      </c>
      <c r="G20" s="8" t="s">
        <v>63</v>
      </c>
      <c r="H20" s="8">
        <v>8</v>
      </c>
      <c r="I20" s="8">
        <v>100</v>
      </c>
      <c r="J20" s="8">
        <v>3</v>
      </c>
      <c r="K20" s="8">
        <v>100</v>
      </c>
      <c r="L20" s="8">
        <v>25</v>
      </c>
      <c r="M20" s="8"/>
      <c r="N20" s="8"/>
      <c r="O20" s="12">
        <f>SUM(I20:N20)</f>
        <v>228</v>
      </c>
      <c r="P20" s="8"/>
      <c r="Q20" s="13">
        <f t="shared" si="1"/>
        <v>14</v>
      </c>
      <c r="R20" s="14">
        <f t="shared" si="2"/>
        <v>14</v>
      </c>
      <c r="S20" s="14">
        <f t="shared" si="3"/>
        <v>14</v>
      </c>
      <c r="T20" s="14" t="str">
        <f t="shared" si="4"/>
        <v/>
      </c>
    </row>
    <row r="21" spans="1:20" ht="30" customHeight="1">
      <c r="A21" s="8" t="str">
        <f t="shared" si="0"/>
        <v>15 - 17</v>
      </c>
      <c r="B21" s="8" t="s">
        <v>93</v>
      </c>
      <c r="C21" s="8" t="s">
        <v>71</v>
      </c>
      <c r="D21" s="8" t="s">
        <v>131</v>
      </c>
      <c r="E21" s="8" t="s">
        <v>15</v>
      </c>
      <c r="F21" s="8" t="s">
        <v>38</v>
      </c>
      <c r="G21" s="8" t="s">
        <v>63</v>
      </c>
      <c r="H21" s="8">
        <v>8</v>
      </c>
      <c r="I21" s="8">
        <v>100</v>
      </c>
      <c r="J21" s="8">
        <v>2</v>
      </c>
      <c r="K21" s="8">
        <v>100</v>
      </c>
      <c r="L21" s="8">
        <v>25</v>
      </c>
      <c r="M21" s="8"/>
      <c r="N21" s="8"/>
      <c r="O21" s="12">
        <f>SUM(I21:N21)</f>
        <v>227</v>
      </c>
      <c r="P21" s="8"/>
      <c r="Q21" s="13">
        <f t="shared" si="1"/>
        <v>15</v>
      </c>
      <c r="R21" s="14">
        <f t="shared" si="2"/>
        <v>0</v>
      </c>
      <c r="S21" s="14">
        <f t="shared" si="3"/>
        <v>17</v>
      </c>
      <c r="T21" s="14" t="str">
        <f t="shared" si="4"/>
        <v xml:space="preserve"> - 17</v>
      </c>
    </row>
    <row r="22" spans="1:20" ht="30" customHeight="1">
      <c r="A22" s="8" t="str">
        <f t="shared" si="0"/>
        <v>15 - 17</v>
      </c>
      <c r="B22" s="8" t="s">
        <v>102</v>
      </c>
      <c r="C22" s="8" t="s">
        <v>71</v>
      </c>
      <c r="D22" s="8" t="s">
        <v>139</v>
      </c>
      <c r="E22" s="8" t="s">
        <v>140</v>
      </c>
      <c r="F22" s="8" t="s">
        <v>52</v>
      </c>
      <c r="G22" s="8" t="s">
        <v>61</v>
      </c>
      <c r="H22" s="8">
        <v>8</v>
      </c>
      <c r="I22" s="8">
        <v>100</v>
      </c>
      <c r="J22" s="8">
        <v>2</v>
      </c>
      <c r="K22" s="8">
        <v>100</v>
      </c>
      <c r="L22" s="8">
        <v>25</v>
      </c>
      <c r="M22" s="8"/>
      <c r="N22" s="8"/>
      <c r="O22" s="12">
        <f>SUM(I22:N22)</f>
        <v>227</v>
      </c>
      <c r="P22" s="8"/>
      <c r="Q22" s="13">
        <f t="shared" si="1"/>
        <v>15</v>
      </c>
      <c r="R22" s="14">
        <f>IF(Q22=Q23,0,Q23-1)</f>
        <v>0</v>
      </c>
      <c r="S22" s="14">
        <f>IF(R22=0,S23,R22)</f>
        <v>17</v>
      </c>
      <c r="T22" s="14" t="str">
        <f t="shared" si="4"/>
        <v xml:space="preserve"> - 17</v>
      </c>
    </row>
    <row r="23" spans="1:20" ht="30" customHeight="1">
      <c r="A23" s="8" t="str">
        <f t="shared" si="0"/>
        <v>15 - 17</v>
      </c>
      <c r="B23" s="8" t="s">
        <v>104</v>
      </c>
      <c r="C23" s="8" t="s">
        <v>71</v>
      </c>
      <c r="D23" s="8" t="s">
        <v>143</v>
      </c>
      <c r="E23" s="8" t="s">
        <v>144</v>
      </c>
      <c r="F23" s="8" t="s">
        <v>57</v>
      </c>
      <c r="G23" s="8" t="s">
        <v>61</v>
      </c>
      <c r="H23" s="8">
        <v>8</v>
      </c>
      <c r="I23" s="8">
        <v>100</v>
      </c>
      <c r="J23" s="8">
        <v>2</v>
      </c>
      <c r="K23" s="8">
        <v>100</v>
      </c>
      <c r="L23" s="8">
        <v>25</v>
      </c>
      <c r="M23" s="8">
        <v>0</v>
      </c>
      <c r="N23" s="8">
        <v>0</v>
      </c>
      <c r="O23" s="12">
        <f>SUM(I23:N23)</f>
        <v>227</v>
      </c>
      <c r="P23" s="8"/>
      <c r="Q23" s="13">
        <f t="shared" si="1"/>
        <v>15</v>
      </c>
      <c r="R23" s="14">
        <f t="shared" si="2"/>
        <v>17</v>
      </c>
      <c r="S23" s="14">
        <f t="shared" si="3"/>
        <v>17</v>
      </c>
      <c r="T23" s="14" t="str">
        <f t="shared" si="4"/>
        <v xml:space="preserve"> - 17</v>
      </c>
    </row>
    <row r="24" spans="1:20" ht="30" customHeight="1">
      <c r="A24" s="28" t="str">
        <f t="shared" si="0"/>
        <v>18 - 20</v>
      </c>
      <c r="B24" s="28" t="s">
        <v>157</v>
      </c>
      <c r="C24" s="28" t="s">
        <v>69</v>
      </c>
      <c r="D24" s="28" t="s">
        <v>176</v>
      </c>
      <c r="E24" s="28" t="s">
        <v>14</v>
      </c>
      <c r="F24" s="28" t="s">
        <v>37</v>
      </c>
      <c r="G24" s="28" t="s">
        <v>46</v>
      </c>
      <c r="H24" s="28">
        <v>7</v>
      </c>
      <c r="I24" s="28">
        <v>100</v>
      </c>
      <c r="J24" s="28">
        <v>100</v>
      </c>
      <c r="K24" s="28"/>
      <c r="L24" s="28">
        <v>0</v>
      </c>
      <c r="M24" s="28"/>
      <c r="N24" s="28"/>
      <c r="O24" s="29">
        <f>SUM(I24:N24)</f>
        <v>200</v>
      </c>
      <c r="P24" s="28" t="s">
        <v>205</v>
      </c>
      <c r="Q24" s="13">
        <f t="shared" si="1"/>
        <v>18</v>
      </c>
      <c r="R24" s="14">
        <f>IF(Q24=Q25,0,Q25-1)</f>
        <v>0</v>
      </c>
      <c r="S24" s="14">
        <f>IF(R24=0,S25,R24)</f>
        <v>20</v>
      </c>
      <c r="T24" s="14" t="str">
        <f t="shared" si="4"/>
        <v xml:space="preserve"> - 20</v>
      </c>
    </row>
    <row r="25" spans="1:20" ht="30" customHeight="1">
      <c r="A25" s="28" t="str">
        <f t="shared" si="0"/>
        <v>18 - 20</v>
      </c>
      <c r="B25" s="28" t="s">
        <v>164</v>
      </c>
      <c r="C25" s="28" t="s">
        <v>145</v>
      </c>
      <c r="D25" s="28" t="s">
        <v>188</v>
      </c>
      <c r="E25" s="28" t="s">
        <v>189</v>
      </c>
      <c r="F25" s="28" t="s">
        <v>37</v>
      </c>
      <c r="G25" s="28" t="s">
        <v>39</v>
      </c>
      <c r="H25" s="28">
        <v>7</v>
      </c>
      <c r="I25" s="28">
        <v>100</v>
      </c>
      <c r="J25" s="28">
        <v>100</v>
      </c>
      <c r="K25" s="28">
        <v>0</v>
      </c>
      <c r="L25" s="28">
        <v>0</v>
      </c>
      <c r="M25" s="28"/>
      <c r="N25" s="28"/>
      <c r="O25" s="29">
        <f>SUM(I25:N25)</f>
        <v>200</v>
      </c>
      <c r="P25" s="28" t="s">
        <v>205</v>
      </c>
      <c r="Q25" s="13">
        <f t="shared" si="1"/>
        <v>18</v>
      </c>
      <c r="R25" s="14">
        <f t="shared" ref="R25:R56" si="5">IF(Q25=Q26,0,Q26-1)</f>
        <v>0</v>
      </c>
      <c r="S25" s="14">
        <f t="shared" ref="S25:S56" si="6">IF(R25=0,S26,R25)</f>
        <v>20</v>
      </c>
      <c r="T25" s="14" t="str">
        <f t="shared" ref="T25:T56" si="7">IF(Q25=S25,""," - "&amp;S25)</f>
        <v xml:space="preserve"> - 20</v>
      </c>
    </row>
    <row r="26" spans="1:20" ht="30" customHeight="1">
      <c r="A26" s="8" t="str">
        <f t="shared" si="0"/>
        <v>18 - 20</v>
      </c>
      <c r="B26" s="8" t="s">
        <v>103</v>
      </c>
      <c r="C26" s="8" t="s">
        <v>69</v>
      </c>
      <c r="D26" s="8" t="s">
        <v>141</v>
      </c>
      <c r="E26" s="8" t="s">
        <v>13</v>
      </c>
      <c r="F26" s="8" t="s">
        <v>142</v>
      </c>
      <c r="G26" s="8" t="s">
        <v>65</v>
      </c>
      <c r="H26" s="8">
        <v>8</v>
      </c>
      <c r="I26" s="8">
        <v>100</v>
      </c>
      <c r="J26" s="8">
        <v>100</v>
      </c>
      <c r="K26" s="8"/>
      <c r="L26" s="8"/>
      <c r="M26" s="8"/>
      <c r="N26" s="8"/>
      <c r="O26" s="12">
        <f>SUM(I26:N26)</f>
        <v>200</v>
      </c>
      <c r="P26" s="8"/>
      <c r="Q26" s="13">
        <f t="shared" si="1"/>
        <v>18</v>
      </c>
      <c r="R26" s="14">
        <f t="shared" si="5"/>
        <v>20</v>
      </c>
      <c r="S26" s="14">
        <f t="shared" si="6"/>
        <v>20</v>
      </c>
      <c r="T26" s="14" t="str">
        <f t="shared" si="7"/>
        <v xml:space="preserve"> - 20</v>
      </c>
    </row>
    <row r="27" spans="1:20" ht="30" customHeight="1">
      <c r="A27" s="8" t="str">
        <f t="shared" si="0"/>
        <v>21 - 22</v>
      </c>
      <c r="B27" s="8" t="s">
        <v>81</v>
      </c>
      <c r="C27" s="8" t="s">
        <v>71</v>
      </c>
      <c r="D27" s="8" t="s">
        <v>114</v>
      </c>
      <c r="E27" s="8" t="s">
        <v>115</v>
      </c>
      <c r="F27" s="8" t="s">
        <v>32</v>
      </c>
      <c r="G27" s="8" t="s">
        <v>150</v>
      </c>
      <c r="H27" s="8">
        <v>8</v>
      </c>
      <c r="I27" s="8">
        <v>100</v>
      </c>
      <c r="J27" s="8">
        <v>2</v>
      </c>
      <c r="K27" s="8">
        <v>0</v>
      </c>
      <c r="L27" s="8">
        <v>25</v>
      </c>
      <c r="M27" s="8"/>
      <c r="N27" s="8"/>
      <c r="O27" s="12">
        <f>SUM(I27:N27)</f>
        <v>127</v>
      </c>
      <c r="P27" s="8"/>
      <c r="Q27" s="13">
        <f t="shared" si="1"/>
        <v>21</v>
      </c>
      <c r="R27" s="14">
        <f t="shared" si="5"/>
        <v>0</v>
      </c>
      <c r="S27" s="14">
        <f t="shared" si="6"/>
        <v>22</v>
      </c>
      <c r="T27" s="14" t="str">
        <f t="shared" si="7"/>
        <v xml:space="preserve"> - 22</v>
      </c>
    </row>
    <row r="28" spans="1:20" ht="30" customHeight="1">
      <c r="A28" s="8" t="str">
        <f t="shared" si="0"/>
        <v>21 - 22</v>
      </c>
      <c r="B28" s="8" t="s">
        <v>96</v>
      </c>
      <c r="C28" s="8" t="s">
        <v>145</v>
      </c>
      <c r="D28" s="8" t="s">
        <v>132</v>
      </c>
      <c r="E28" s="8" t="s">
        <v>13</v>
      </c>
      <c r="F28" s="8" t="s">
        <v>33</v>
      </c>
      <c r="G28" s="8" t="s">
        <v>64</v>
      </c>
      <c r="H28" s="8">
        <v>8</v>
      </c>
      <c r="I28" s="8">
        <v>100</v>
      </c>
      <c r="J28" s="8">
        <v>2</v>
      </c>
      <c r="K28" s="8"/>
      <c r="L28" s="8">
        <v>25</v>
      </c>
      <c r="M28" s="8"/>
      <c r="N28" s="8"/>
      <c r="O28" s="12">
        <f>SUM(I28:N28)</f>
        <v>127</v>
      </c>
      <c r="P28" s="8"/>
      <c r="Q28" s="13">
        <f t="shared" si="1"/>
        <v>21</v>
      </c>
      <c r="R28" s="14">
        <f t="shared" si="5"/>
        <v>22</v>
      </c>
      <c r="S28" s="14">
        <f t="shared" si="6"/>
        <v>22</v>
      </c>
      <c r="T28" s="14" t="str">
        <f t="shared" si="7"/>
        <v xml:space="preserve"> - 22</v>
      </c>
    </row>
    <row r="29" spans="1:20" ht="30" customHeight="1">
      <c r="A29" s="8" t="str">
        <f t="shared" si="0"/>
        <v>23</v>
      </c>
      <c r="B29" s="8" t="s">
        <v>165</v>
      </c>
      <c r="C29" s="8" t="s">
        <v>71</v>
      </c>
      <c r="D29" s="8" t="s">
        <v>190</v>
      </c>
      <c r="E29" s="8" t="s">
        <v>11</v>
      </c>
      <c r="F29" s="8" t="s">
        <v>31</v>
      </c>
      <c r="G29" s="8" t="s">
        <v>61</v>
      </c>
      <c r="H29" s="8">
        <v>7</v>
      </c>
      <c r="I29" s="8">
        <v>100</v>
      </c>
      <c r="J29" s="8">
        <v>3</v>
      </c>
      <c r="K29" s="8"/>
      <c r="L29" s="8">
        <v>20</v>
      </c>
      <c r="M29" s="8"/>
      <c r="N29" s="8"/>
      <c r="O29" s="12">
        <f>SUM(I29:N29)</f>
        <v>123</v>
      </c>
      <c r="P29" s="8"/>
      <c r="Q29" s="13">
        <f t="shared" si="1"/>
        <v>23</v>
      </c>
      <c r="R29" s="14">
        <f t="shared" si="5"/>
        <v>23</v>
      </c>
      <c r="S29" s="14">
        <f t="shared" si="6"/>
        <v>23</v>
      </c>
      <c r="T29" s="14" t="str">
        <f t="shared" si="7"/>
        <v/>
      </c>
    </row>
    <row r="30" spans="1:20" ht="30" customHeight="1">
      <c r="A30" s="8" t="str">
        <f t="shared" si="0"/>
        <v>24</v>
      </c>
      <c r="B30" s="8" t="s">
        <v>82</v>
      </c>
      <c r="C30" s="8" t="s">
        <v>71</v>
      </c>
      <c r="D30" s="8" t="s">
        <v>116</v>
      </c>
      <c r="E30" s="8" t="s">
        <v>12</v>
      </c>
      <c r="F30" s="8" t="s">
        <v>33</v>
      </c>
      <c r="G30" s="8" t="s">
        <v>150</v>
      </c>
      <c r="H30" s="8">
        <v>8</v>
      </c>
      <c r="I30" s="8">
        <v>100</v>
      </c>
      <c r="J30" s="8">
        <v>2</v>
      </c>
      <c r="K30" s="8"/>
      <c r="L30" s="8">
        <v>10</v>
      </c>
      <c r="M30" s="8"/>
      <c r="N30" s="8"/>
      <c r="O30" s="12">
        <f>SUM(I30:N30)</f>
        <v>112</v>
      </c>
      <c r="P30" s="8"/>
      <c r="Q30" s="13">
        <f t="shared" si="1"/>
        <v>24</v>
      </c>
      <c r="R30" s="14">
        <f t="shared" si="5"/>
        <v>24</v>
      </c>
      <c r="S30" s="14">
        <f t="shared" si="6"/>
        <v>24</v>
      </c>
      <c r="T30" s="14" t="str">
        <f t="shared" si="7"/>
        <v/>
      </c>
    </row>
    <row r="31" spans="1:20" ht="30" customHeight="1">
      <c r="A31" s="8" t="str">
        <f t="shared" si="0"/>
        <v>25</v>
      </c>
      <c r="B31" s="8" t="s">
        <v>171</v>
      </c>
      <c r="C31" s="8" t="s">
        <v>71</v>
      </c>
      <c r="D31" s="8" t="s">
        <v>198</v>
      </c>
      <c r="E31" s="8" t="s">
        <v>199</v>
      </c>
      <c r="F31" s="8" t="s">
        <v>30</v>
      </c>
      <c r="G31" s="8" t="s">
        <v>61</v>
      </c>
      <c r="H31" s="8">
        <v>7</v>
      </c>
      <c r="I31" s="8">
        <v>100</v>
      </c>
      <c r="J31" s="8">
        <v>4</v>
      </c>
      <c r="K31" s="8"/>
      <c r="L31" s="8">
        <v>0</v>
      </c>
      <c r="M31" s="8"/>
      <c r="N31" s="8"/>
      <c r="O31" s="12">
        <f>SUM(I31:N31)</f>
        <v>104</v>
      </c>
      <c r="P31" s="8"/>
      <c r="Q31" s="13">
        <f t="shared" si="1"/>
        <v>25</v>
      </c>
      <c r="R31" s="14">
        <f t="shared" si="5"/>
        <v>25</v>
      </c>
      <c r="S31" s="14">
        <f t="shared" si="6"/>
        <v>25</v>
      </c>
      <c r="T31" s="14" t="str">
        <f t="shared" si="7"/>
        <v/>
      </c>
    </row>
    <row r="32" spans="1:20" ht="30" customHeight="1">
      <c r="A32" s="8" t="str">
        <f t="shared" si="0"/>
        <v>26 - 27</v>
      </c>
      <c r="B32" s="8" t="s">
        <v>168</v>
      </c>
      <c r="C32" s="8" t="s">
        <v>71</v>
      </c>
      <c r="D32" s="8" t="s">
        <v>193</v>
      </c>
      <c r="E32" s="8" t="s">
        <v>16</v>
      </c>
      <c r="F32" s="8" t="s">
        <v>30</v>
      </c>
      <c r="G32" s="8" t="s">
        <v>61</v>
      </c>
      <c r="H32" s="8">
        <v>7</v>
      </c>
      <c r="I32" s="8">
        <v>100</v>
      </c>
      <c r="J32" s="8">
        <v>3</v>
      </c>
      <c r="K32" s="8"/>
      <c r="L32" s="8">
        <v>0</v>
      </c>
      <c r="M32" s="8"/>
      <c r="N32" s="8"/>
      <c r="O32" s="12">
        <f>SUM(I32:N32)</f>
        <v>103</v>
      </c>
      <c r="P32" s="8"/>
      <c r="Q32" s="13">
        <f t="shared" si="1"/>
        <v>26</v>
      </c>
      <c r="R32" s="14">
        <f t="shared" si="5"/>
        <v>0</v>
      </c>
      <c r="S32" s="14">
        <f t="shared" si="6"/>
        <v>27</v>
      </c>
      <c r="T32" s="14" t="str">
        <f t="shared" si="7"/>
        <v xml:space="preserve"> - 27</v>
      </c>
    </row>
    <row r="33" spans="1:20" ht="30" customHeight="1">
      <c r="A33" s="8" t="str">
        <f t="shared" si="0"/>
        <v>26 - 27</v>
      </c>
      <c r="B33" s="8" t="s">
        <v>80</v>
      </c>
      <c r="C33" s="8" t="s">
        <v>69</v>
      </c>
      <c r="D33" s="8" t="s">
        <v>113</v>
      </c>
      <c r="E33" s="8" t="s">
        <v>14</v>
      </c>
      <c r="F33" s="8" t="s">
        <v>38</v>
      </c>
      <c r="G33" s="8" t="s">
        <v>65</v>
      </c>
      <c r="H33" s="8">
        <v>8</v>
      </c>
      <c r="I33" s="8">
        <v>100</v>
      </c>
      <c r="J33" s="8">
        <v>3</v>
      </c>
      <c r="K33" s="8"/>
      <c r="L33" s="8">
        <v>0</v>
      </c>
      <c r="M33" s="8"/>
      <c r="N33" s="8"/>
      <c r="O33" s="12">
        <f>SUM(I33:N33)</f>
        <v>103</v>
      </c>
      <c r="P33" s="8"/>
      <c r="Q33" s="13">
        <f t="shared" si="1"/>
        <v>26</v>
      </c>
      <c r="R33" s="14">
        <f t="shared" si="5"/>
        <v>27</v>
      </c>
      <c r="S33" s="14">
        <f t="shared" si="6"/>
        <v>27</v>
      </c>
      <c r="T33" s="14" t="str">
        <f t="shared" si="7"/>
        <v xml:space="preserve"> - 27</v>
      </c>
    </row>
    <row r="34" spans="1:20" ht="30" customHeight="1">
      <c r="A34" s="8" t="str">
        <f t="shared" si="0"/>
        <v>28 - 34</v>
      </c>
      <c r="B34" s="8" t="s">
        <v>159</v>
      </c>
      <c r="C34" s="8" t="s">
        <v>71</v>
      </c>
      <c r="D34" s="8" t="s">
        <v>180</v>
      </c>
      <c r="E34" s="8" t="s">
        <v>12</v>
      </c>
      <c r="F34" s="8" t="s">
        <v>38</v>
      </c>
      <c r="G34" s="8" t="s">
        <v>61</v>
      </c>
      <c r="H34" s="8">
        <v>7</v>
      </c>
      <c r="I34" s="8">
        <v>100</v>
      </c>
      <c r="J34" s="8">
        <v>2</v>
      </c>
      <c r="K34" s="8"/>
      <c r="L34" s="8">
        <v>0</v>
      </c>
      <c r="M34" s="8">
        <v>0</v>
      </c>
      <c r="N34" s="8"/>
      <c r="O34" s="12">
        <f>SUM(I34:N34)</f>
        <v>102</v>
      </c>
      <c r="P34" s="8"/>
      <c r="Q34" s="13">
        <f t="shared" si="1"/>
        <v>28</v>
      </c>
      <c r="R34" s="14">
        <f t="shared" si="5"/>
        <v>0</v>
      </c>
      <c r="S34" s="14">
        <f t="shared" si="6"/>
        <v>34</v>
      </c>
      <c r="T34" s="14" t="str">
        <f t="shared" si="7"/>
        <v xml:space="preserve"> - 34</v>
      </c>
    </row>
    <row r="35" spans="1:20" ht="30" customHeight="1">
      <c r="A35" s="8" t="str">
        <f t="shared" si="0"/>
        <v>28 - 34</v>
      </c>
      <c r="B35" s="8" t="s">
        <v>161</v>
      </c>
      <c r="C35" s="8" t="s">
        <v>71</v>
      </c>
      <c r="D35" s="8" t="s">
        <v>182</v>
      </c>
      <c r="E35" s="8" t="s">
        <v>13</v>
      </c>
      <c r="F35" s="8" t="s">
        <v>31</v>
      </c>
      <c r="G35" s="8" t="s">
        <v>61</v>
      </c>
      <c r="H35" s="8">
        <v>7</v>
      </c>
      <c r="I35" s="8">
        <v>100</v>
      </c>
      <c r="J35" s="8">
        <v>2</v>
      </c>
      <c r="K35" s="8">
        <v>0</v>
      </c>
      <c r="L35" s="8"/>
      <c r="M35" s="8">
        <v>0</v>
      </c>
      <c r="N35" s="8"/>
      <c r="O35" s="12">
        <f>SUM(I35:N35)</f>
        <v>102</v>
      </c>
      <c r="P35" s="8"/>
      <c r="Q35" s="13">
        <f t="shared" si="1"/>
        <v>28</v>
      </c>
      <c r="R35" s="14">
        <f t="shared" si="5"/>
        <v>0</v>
      </c>
      <c r="S35" s="14">
        <f t="shared" si="6"/>
        <v>34</v>
      </c>
      <c r="T35" s="14" t="str">
        <f t="shared" si="7"/>
        <v xml:space="preserve"> - 34</v>
      </c>
    </row>
    <row r="36" spans="1:20" ht="30" customHeight="1">
      <c r="A36" s="8" t="str">
        <f t="shared" si="0"/>
        <v>28 - 34</v>
      </c>
      <c r="B36" s="8" t="s">
        <v>167</v>
      </c>
      <c r="C36" s="8" t="s">
        <v>197</v>
      </c>
      <c r="D36" s="8" t="s">
        <v>192</v>
      </c>
      <c r="E36" s="8" t="s">
        <v>125</v>
      </c>
      <c r="F36" s="8" t="s">
        <v>30</v>
      </c>
      <c r="G36" s="8" t="s">
        <v>203</v>
      </c>
      <c r="H36" s="8">
        <v>6</v>
      </c>
      <c r="I36" s="8">
        <v>100</v>
      </c>
      <c r="J36" s="8">
        <v>2</v>
      </c>
      <c r="K36" s="8">
        <v>0</v>
      </c>
      <c r="L36" s="8"/>
      <c r="M36" s="8"/>
      <c r="N36" s="8"/>
      <c r="O36" s="12">
        <f>SUM(I36:N36)</f>
        <v>102</v>
      </c>
      <c r="P36" s="8"/>
      <c r="Q36" s="13">
        <f t="shared" si="1"/>
        <v>28</v>
      </c>
      <c r="R36" s="14">
        <f t="shared" si="5"/>
        <v>0</v>
      </c>
      <c r="S36" s="14">
        <f t="shared" si="6"/>
        <v>34</v>
      </c>
      <c r="T36" s="14" t="str">
        <f t="shared" si="7"/>
        <v xml:space="preserve"> - 34</v>
      </c>
    </row>
    <row r="37" spans="1:20" ht="30" customHeight="1">
      <c r="A37" s="8" t="str">
        <f t="shared" si="0"/>
        <v>28 - 34</v>
      </c>
      <c r="B37" s="8" t="s">
        <v>83</v>
      </c>
      <c r="C37" s="8" t="s">
        <v>69</v>
      </c>
      <c r="D37" s="8" t="s">
        <v>117</v>
      </c>
      <c r="E37" s="8" t="s">
        <v>118</v>
      </c>
      <c r="F37" s="8" t="s">
        <v>47</v>
      </c>
      <c r="G37" s="8" t="s">
        <v>65</v>
      </c>
      <c r="H37" s="8">
        <v>8</v>
      </c>
      <c r="I37" s="8">
        <v>100</v>
      </c>
      <c r="J37" s="8">
        <v>2</v>
      </c>
      <c r="K37" s="8">
        <v>0</v>
      </c>
      <c r="L37" s="8">
        <v>0</v>
      </c>
      <c r="M37" s="8"/>
      <c r="N37" s="8"/>
      <c r="O37" s="12">
        <f>SUM(I37:N37)</f>
        <v>102</v>
      </c>
      <c r="P37" s="8"/>
      <c r="Q37" s="13">
        <f t="shared" si="1"/>
        <v>28</v>
      </c>
      <c r="R37" s="14">
        <f t="shared" si="5"/>
        <v>0</v>
      </c>
      <c r="S37" s="14">
        <f t="shared" si="6"/>
        <v>34</v>
      </c>
      <c r="T37" s="14" t="str">
        <f t="shared" si="7"/>
        <v xml:space="preserve"> - 34</v>
      </c>
    </row>
    <row r="38" spans="1:20" ht="30" customHeight="1">
      <c r="A38" s="8" t="str">
        <f t="shared" si="0"/>
        <v>28 - 34</v>
      </c>
      <c r="B38" s="8" t="s">
        <v>89</v>
      </c>
      <c r="C38" s="8" t="s">
        <v>71</v>
      </c>
      <c r="D38" s="8" t="s">
        <v>124</v>
      </c>
      <c r="E38" s="8" t="s">
        <v>125</v>
      </c>
      <c r="F38" s="8" t="s">
        <v>34</v>
      </c>
      <c r="G38" s="8" t="s">
        <v>63</v>
      </c>
      <c r="H38" s="8">
        <v>8</v>
      </c>
      <c r="I38" s="8">
        <v>100</v>
      </c>
      <c r="J38" s="8">
        <v>2</v>
      </c>
      <c r="K38" s="8"/>
      <c r="L38" s="8"/>
      <c r="M38" s="8"/>
      <c r="N38" s="8"/>
      <c r="O38" s="12">
        <f>SUM(I38:N38)</f>
        <v>102</v>
      </c>
      <c r="P38" s="8"/>
      <c r="Q38" s="13">
        <f t="shared" si="1"/>
        <v>28</v>
      </c>
      <c r="R38" s="14">
        <f t="shared" si="5"/>
        <v>0</v>
      </c>
      <c r="S38" s="14">
        <f t="shared" si="6"/>
        <v>34</v>
      </c>
      <c r="T38" s="14" t="str">
        <f t="shared" si="7"/>
        <v xml:space="preserve"> - 34</v>
      </c>
    </row>
    <row r="39" spans="1:20" ht="30" customHeight="1">
      <c r="A39" s="8" t="str">
        <f t="shared" si="0"/>
        <v>28 - 34</v>
      </c>
      <c r="B39" s="8" t="s">
        <v>95</v>
      </c>
      <c r="C39" s="8" t="s">
        <v>69</v>
      </c>
      <c r="D39" s="8" t="s">
        <v>49</v>
      </c>
      <c r="E39" s="8" t="s">
        <v>10</v>
      </c>
      <c r="F39" s="8" t="s">
        <v>31</v>
      </c>
      <c r="G39" s="8" t="s">
        <v>46</v>
      </c>
      <c r="H39" s="8">
        <v>8</v>
      </c>
      <c r="I39" s="8">
        <v>100</v>
      </c>
      <c r="J39" s="8">
        <v>2</v>
      </c>
      <c r="K39" s="8"/>
      <c r="L39" s="8">
        <v>0</v>
      </c>
      <c r="M39" s="8">
        <v>0</v>
      </c>
      <c r="N39" s="8"/>
      <c r="O39" s="12">
        <f>SUM(I39:N39)</f>
        <v>102</v>
      </c>
      <c r="P39" s="8"/>
      <c r="Q39" s="13">
        <f t="shared" ref="Q39:Q56" si="8">RANK(O39,$O$7:$O$70,0)</f>
        <v>28</v>
      </c>
      <c r="R39" s="14">
        <f t="shared" si="5"/>
        <v>0</v>
      </c>
      <c r="S39" s="14">
        <f t="shared" si="6"/>
        <v>34</v>
      </c>
      <c r="T39" s="14" t="str">
        <f t="shared" si="7"/>
        <v xml:space="preserve"> - 34</v>
      </c>
    </row>
    <row r="40" spans="1:20" ht="30" customHeight="1">
      <c r="A40" s="8" t="str">
        <f t="shared" si="0"/>
        <v>28 - 34</v>
      </c>
      <c r="B40" s="8" t="s">
        <v>101</v>
      </c>
      <c r="C40" s="8" t="s">
        <v>145</v>
      </c>
      <c r="D40" s="8" t="s">
        <v>137</v>
      </c>
      <c r="E40" s="8" t="s">
        <v>138</v>
      </c>
      <c r="F40" s="8" t="s">
        <v>42</v>
      </c>
      <c r="G40" s="8" t="s">
        <v>154</v>
      </c>
      <c r="H40" s="8">
        <v>8</v>
      </c>
      <c r="I40" s="8">
        <v>100</v>
      </c>
      <c r="J40" s="8">
        <v>2</v>
      </c>
      <c r="K40" s="8"/>
      <c r="L40" s="8"/>
      <c r="M40" s="8"/>
      <c r="N40" s="8"/>
      <c r="O40" s="12">
        <f>SUM(I40:N40)</f>
        <v>102</v>
      </c>
      <c r="P40" s="8"/>
      <c r="Q40" s="13">
        <f t="shared" si="8"/>
        <v>28</v>
      </c>
      <c r="R40" s="14">
        <f t="shared" si="5"/>
        <v>34</v>
      </c>
      <c r="S40" s="14">
        <f t="shared" si="6"/>
        <v>34</v>
      </c>
      <c r="T40" s="14" t="str">
        <f t="shared" si="7"/>
        <v xml:space="preserve"> - 34</v>
      </c>
    </row>
    <row r="41" spans="1:20" ht="30" customHeight="1">
      <c r="A41" s="8" t="str">
        <f t="shared" si="0"/>
        <v>35</v>
      </c>
      <c r="B41" s="8" t="s">
        <v>99</v>
      </c>
      <c r="C41" s="8" t="s">
        <v>69</v>
      </c>
      <c r="D41" s="8" t="s">
        <v>134</v>
      </c>
      <c r="E41" s="8" t="s">
        <v>8</v>
      </c>
      <c r="F41" s="8" t="s">
        <v>135</v>
      </c>
      <c r="G41" s="8" t="s">
        <v>65</v>
      </c>
      <c r="H41" s="8">
        <v>8</v>
      </c>
      <c r="I41" s="8">
        <v>100</v>
      </c>
      <c r="J41" s="8">
        <v>1</v>
      </c>
      <c r="K41" s="8"/>
      <c r="L41" s="8"/>
      <c r="M41" s="8"/>
      <c r="N41" s="8"/>
      <c r="O41" s="12">
        <f>SUM(I41:N41)</f>
        <v>101</v>
      </c>
      <c r="P41" s="8"/>
      <c r="Q41" s="13">
        <f t="shared" si="8"/>
        <v>35</v>
      </c>
      <c r="R41" s="14">
        <f t="shared" si="5"/>
        <v>35</v>
      </c>
      <c r="S41" s="14">
        <f t="shared" si="6"/>
        <v>35</v>
      </c>
      <c r="T41" s="14" t="str">
        <f t="shared" si="7"/>
        <v/>
      </c>
    </row>
    <row r="42" spans="1:20" ht="30" customHeight="1">
      <c r="A42" s="8" t="str">
        <f t="shared" si="0"/>
        <v>36 - 37</v>
      </c>
      <c r="B42" s="8" t="s">
        <v>156</v>
      </c>
      <c r="C42" s="8" t="s">
        <v>145</v>
      </c>
      <c r="D42" s="8" t="s">
        <v>174</v>
      </c>
      <c r="E42" s="8" t="s">
        <v>51</v>
      </c>
      <c r="F42" s="8" t="s">
        <v>175</v>
      </c>
      <c r="G42" s="8" t="s">
        <v>39</v>
      </c>
      <c r="H42" s="8">
        <v>7</v>
      </c>
      <c r="I42" s="8">
        <v>100</v>
      </c>
      <c r="J42" s="8"/>
      <c r="K42" s="8"/>
      <c r="L42" s="8">
        <v>0</v>
      </c>
      <c r="M42" s="8"/>
      <c r="N42" s="8"/>
      <c r="O42" s="12">
        <f>SUM(I42:N42)</f>
        <v>100</v>
      </c>
      <c r="P42" s="8"/>
      <c r="Q42" s="13">
        <f t="shared" si="8"/>
        <v>36</v>
      </c>
      <c r="R42" s="14">
        <f t="shared" si="5"/>
        <v>0</v>
      </c>
      <c r="S42" s="14">
        <f t="shared" si="6"/>
        <v>37</v>
      </c>
      <c r="T42" s="14" t="str">
        <f t="shared" si="7"/>
        <v xml:space="preserve"> - 37</v>
      </c>
    </row>
    <row r="43" spans="1:20" ht="30" customHeight="1">
      <c r="A43" s="8" t="str">
        <f t="shared" si="0"/>
        <v>36 - 37</v>
      </c>
      <c r="B43" s="8" t="s">
        <v>172</v>
      </c>
      <c r="C43" s="8" t="s">
        <v>71</v>
      </c>
      <c r="D43" s="8" t="s">
        <v>200</v>
      </c>
      <c r="E43" s="8" t="s">
        <v>201</v>
      </c>
      <c r="F43" s="8" t="s">
        <v>50</v>
      </c>
      <c r="G43" s="8" t="s">
        <v>61</v>
      </c>
      <c r="H43" s="8">
        <v>7</v>
      </c>
      <c r="I43" s="8">
        <v>100</v>
      </c>
      <c r="J43" s="8">
        <v>0</v>
      </c>
      <c r="K43" s="8">
        <v>0</v>
      </c>
      <c r="L43" s="8"/>
      <c r="M43" s="8"/>
      <c r="N43" s="8"/>
      <c r="O43" s="12">
        <f>SUM(I43:N43)</f>
        <v>100</v>
      </c>
      <c r="P43" s="8"/>
      <c r="Q43" s="13">
        <f t="shared" si="8"/>
        <v>36</v>
      </c>
      <c r="R43" s="14">
        <f t="shared" si="5"/>
        <v>37</v>
      </c>
      <c r="S43" s="14">
        <f t="shared" si="6"/>
        <v>37</v>
      </c>
      <c r="T43" s="14" t="str">
        <f t="shared" si="7"/>
        <v xml:space="preserve"> - 37</v>
      </c>
    </row>
    <row r="44" spans="1:20" ht="30" customHeight="1">
      <c r="A44" s="8" t="str">
        <f t="shared" si="0"/>
        <v>38 - 50</v>
      </c>
      <c r="B44" s="8" t="s">
        <v>158</v>
      </c>
      <c r="C44" s="8" t="s">
        <v>70</v>
      </c>
      <c r="D44" s="8" t="s">
        <v>177</v>
      </c>
      <c r="E44" s="8" t="s">
        <v>178</v>
      </c>
      <c r="F44" s="8" t="s">
        <v>179</v>
      </c>
      <c r="G44" s="8" t="s">
        <v>66</v>
      </c>
      <c r="H44" s="8">
        <v>7</v>
      </c>
      <c r="I44" s="8"/>
      <c r="J44" s="8"/>
      <c r="K44" s="8"/>
      <c r="L44" s="8"/>
      <c r="M44" s="8"/>
      <c r="N44" s="8"/>
      <c r="O44" s="12">
        <f>SUM(I44:N44)</f>
        <v>0</v>
      </c>
      <c r="P44" s="8"/>
      <c r="Q44" s="13">
        <f t="shared" si="8"/>
        <v>38</v>
      </c>
      <c r="R44" s="14">
        <f t="shared" si="5"/>
        <v>0</v>
      </c>
      <c r="S44" s="14">
        <f t="shared" si="6"/>
        <v>50</v>
      </c>
      <c r="T44" s="14" t="str">
        <f t="shared" si="7"/>
        <v xml:space="preserve"> - 50</v>
      </c>
    </row>
    <row r="45" spans="1:20" ht="30" customHeight="1">
      <c r="A45" s="8" t="str">
        <f t="shared" si="0"/>
        <v>38 - 50</v>
      </c>
      <c r="B45" s="8" t="s">
        <v>162</v>
      </c>
      <c r="C45" s="8" t="s">
        <v>196</v>
      </c>
      <c r="D45" s="8" t="s">
        <v>183</v>
      </c>
      <c r="E45" s="8" t="s">
        <v>184</v>
      </c>
      <c r="F45" s="8" t="s">
        <v>47</v>
      </c>
      <c r="G45" s="8" t="s">
        <v>202</v>
      </c>
      <c r="H45" s="8">
        <v>7</v>
      </c>
      <c r="I45" s="8"/>
      <c r="J45" s="8"/>
      <c r="K45" s="8"/>
      <c r="L45" s="8"/>
      <c r="M45" s="8"/>
      <c r="N45" s="8"/>
      <c r="O45" s="12">
        <f>SUM(I45:N45)</f>
        <v>0</v>
      </c>
      <c r="P45" s="8"/>
      <c r="Q45" s="13">
        <f t="shared" si="8"/>
        <v>38</v>
      </c>
      <c r="R45" s="14">
        <f t="shared" si="5"/>
        <v>0</v>
      </c>
      <c r="S45" s="14">
        <f t="shared" si="6"/>
        <v>50</v>
      </c>
      <c r="T45" s="14" t="str">
        <f t="shared" si="7"/>
        <v xml:space="preserve"> - 50</v>
      </c>
    </row>
    <row r="46" spans="1:20" ht="30" customHeight="1">
      <c r="A46" s="8" t="str">
        <f t="shared" si="0"/>
        <v>38 - 50</v>
      </c>
      <c r="B46" s="8" t="s">
        <v>163</v>
      </c>
      <c r="C46" s="8" t="s">
        <v>70</v>
      </c>
      <c r="D46" s="8" t="s">
        <v>185</v>
      </c>
      <c r="E46" s="8" t="s">
        <v>186</v>
      </c>
      <c r="F46" s="8" t="s">
        <v>187</v>
      </c>
      <c r="G46" s="8" t="s">
        <v>66</v>
      </c>
      <c r="H46" s="8">
        <v>7</v>
      </c>
      <c r="I46" s="8"/>
      <c r="J46" s="8"/>
      <c r="K46" s="8"/>
      <c r="L46" s="8"/>
      <c r="M46" s="8"/>
      <c r="N46" s="8"/>
      <c r="O46" s="12">
        <f>SUM(I46:N46)</f>
        <v>0</v>
      </c>
      <c r="P46" s="8"/>
      <c r="Q46" s="13">
        <f t="shared" si="8"/>
        <v>38</v>
      </c>
      <c r="R46" s="14">
        <f t="shared" si="5"/>
        <v>0</v>
      </c>
      <c r="S46" s="14">
        <f t="shared" si="6"/>
        <v>50</v>
      </c>
      <c r="T46" s="14" t="str">
        <f t="shared" si="7"/>
        <v xml:space="preserve"> - 50</v>
      </c>
    </row>
    <row r="47" spans="1:20" ht="30" customHeight="1">
      <c r="A47" s="8" t="str">
        <f t="shared" si="0"/>
        <v>38 - 50</v>
      </c>
      <c r="B47" s="8" t="s">
        <v>166</v>
      </c>
      <c r="C47" s="8" t="s">
        <v>147</v>
      </c>
      <c r="D47" s="8" t="s">
        <v>191</v>
      </c>
      <c r="E47" s="8" t="s">
        <v>16</v>
      </c>
      <c r="F47" s="8" t="s">
        <v>32</v>
      </c>
      <c r="G47" s="8" t="s">
        <v>151</v>
      </c>
      <c r="H47" s="8">
        <v>7</v>
      </c>
      <c r="I47" s="8"/>
      <c r="J47" s="8"/>
      <c r="K47" s="8"/>
      <c r="L47" s="8"/>
      <c r="M47" s="8"/>
      <c r="N47" s="8"/>
      <c r="O47" s="12">
        <f>SUM(I47:N47)</f>
        <v>0</v>
      </c>
      <c r="P47" s="8"/>
      <c r="Q47" s="13">
        <f t="shared" si="8"/>
        <v>38</v>
      </c>
      <c r="R47" s="14">
        <f t="shared" si="5"/>
        <v>0</v>
      </c>
      <c r="S47" s="14">
        <f t="shared" si="6"/>
        <v>50</v>
      </c>
      <c r="T47" s="14" t="str">
        <f t="shared" si="7"/>
        <v xml:space="preserve"> - 50</v>
      </c>
    </row>
    <row r="48" spans="1:20" ht="30" customHeight="1">
      <c r="A48" s="8" t="str">
        <f t="shared" si="0"/>
        <v>38 - 50</v>
      </c>
      <c r="B48" s="8" t="s">
        <v>169</v>
      </c>
      <c r="C48" s="8" t="s">
        <v>146</v>
      </c>
      <c r="D48" s="8" t="s">
        <v>194</v>
      </c>
      <c r="E48" s="8" t="s">
        <v>27</v>
      </c>
      <c r="F48" s="8" t="s">
        <v>30</v>
      </c>
      <c r="G48" s="8" t="s">
        <v>48</v>
      </c>
      <c r="H48" s="8">
        <v>7</v>
      </c>
      <c r="I48" s="8"/>
      <c r="J48" s="8"/>
      <c r="K48" s="8"/>
      <c r="L48" s="8"/>
      <c r="M48" s="8"/>
      <c r="N48" s="8"/>
      <c r="O48" s="12">
        <f>SUM(I48:N48)</f>
        <v>0</v>
      </c>
      <c r="P48" s="8"/>
      <c r="Q48" s="13">
        <f t="shared" si="8"/>
        <v>38</v>
      </c>
      <c r="R48" s="14">
        <f t="shared" si="5"/>
        <v>0</v>
      </c>
      <c r="S48" s="14">
        <f t="shared" si="6"/>
        <v>50</v>
      </c>
      <c r="T48" s="14" t="str">
        <f t="shared" si="7"/>
        <v xml:space="preserve"> - 50</v>
      </c>
    </row>
    <row r="49" spans="1:20" ht="30" customHeight="1">
      <c r="A49" s="8" t="str">
        <f t="shared" si="0"/>
        <v>38 - 50</v>
      </c>
      <c r="B49" s="8" t="s">
        <v>73</v>
      </c>
      <c r="C49" s="8" t="s">
        <v>71</v>
      </c>
      <c r="D49" s="8" t="s">
        <v>105</v>
      </c>
      <c r="E49" s="8" t="s">
        <v>106</v>
      </c>
      <c r="F49" s="8" t="s">
        <v>34</v>
      </c>
      <c r="G49" s="8" t="s">
        <v>63</v>
      </c>
      <c r="H49" s="8">
        <v>8</v>
      </c>
      <c r="I49" s="8"/>
      <c r="J49" s="8"/>
      <c r="K49" s="8"/>
      <c r="L49" s="8"/>
      <c r="M49" s="8"/>
      <c r="N49" s="8"/>
      <c r="O49" s="12">
        <f>SUM(I49:N49)</f>
        <v>0</v>
      </c>
      <c r="P49" s="8"/>
      <c r="Q49" s="13">
        <f t="shared" si="8"/>
        <v>38</v>
      </c>
      <c r="R49" s="14">
        <f t="shared" si="5"/>
        <v>0</v>
      </c>
      <c r="S49" s="14">
        <f t="shared" si="6"/>
        <v>50</v>
      </c>
      <c r="T49" s="14" t="str">
        <f t="shared" si="7"/>
        <v xml:space="preserve"> - 50</v>
      </c>
    </row>
    <row r="50" spans="1:20" ht="30" customHeight="1">
      <c r="A50" s="8" t="str">
        <f t="shared" si="0"/>
        <v>38 - 50</v>
      </c>
      <c r="B50" s="8" t="s">
        <v>79</v>
      </c>
      <c r="C50" s="8" t="s">
        <v>146</v>
      </c>
      <c r="D50" s="8" t="s">
        <v>112</v>
      </c>
      <c r="E50" s="8" t="s">
        <v>13</v>
      </c>
      <c r="F50" s="8" t="s">
        <v>42</v>
      </c>
      <c r="G50" s="8" t="s">
        <v>48</v>
      </c>
      <c r="H50" s="8">
        <v>8</v>
      </c>
      <c r="I50" s="8"/>
      <c r="J50" s="8"/>
      <c r="K50" s="8"/>
      <c r="L50" s="8"/>
      <c r="M50" s="8"/>
      <c r="N50" s="8"/>
      <c r="O50" s="12">
        <f>SUM(I50:N50)</f>
        <v>0</v>
      </c>
      <c r="P50" s="8"/>
      <c r="Q50" s="13">
        <f t="shared" si="8"/>
        <v>38</v>
      </c>
      <c r="R50" s="14">
        <f t="shared" si="5"/>
        <v>0</v>
      </c>
      <c r="S50" s="14">
        <f t="shared" si="6"/>
        <v>50</v>
      </c>
      <c r="T50" s="14" t="str">
        <f t="shared" si="7"/>
        <v xml:space="preserve"> - 50</v>
      </c>
    </row>
    <row r="51" spans="1:20" ht="30" customHeight="1">
      <c r="A51" s="8" t="str">
        <f t="shared" si="0"/>
        <v>38 - 50</v>
      </c>
      <c r="B51" s="8" t="s">
        <v>86</v>
      </c>
      <c r="C51" s="8" t="s">
        <v>147</v>
      </c>
      <c r="D51" s="8" t="s">
        <v>120</v>
      </c>
      <c r="E51" s="8" t="s">
        <v>121</v>
      </c>
      <c r="F51" s="8" t="s">
        <v>31</v>
      </c>
      <c r="G51" s="8" t="s">
        <v>151</v>
      </c>
      <c r="H51" s="8">
        <v>8</v>
      </c>
      <c r="I51" s="8"/>
      <c r="J51" s="8"/>
      <c r="K51" s="8"/>
      <c r="L51" s="8"/>
      <c r="M51" s="8"/>
      <c r="N51" s="8"/>
      <c r="O51" s="12">
        <f>SUM(I51:N51)</f>
        <v>0</v>
      </c>
      <c r="P51" s="8"/>
      <c r="Q51" s="13">
        <f t="shared" si="8"/>
        <v>38</v>
      </c>
      <c r="R51" s="14">
        <f t="shared" si="5"/>
        <v>0</v>
      </c>
      <c r="S51" s="14">
        <f t="shared" si="6"/>
        <v>50</v>
      </c>
      <c r="T51" s="14" t="str">
        <f t="shared" si="7"/>
        <v xml:space="preserve"> - 50</v>
      </c>
    </row>
    <row r="52" spans="1:20" ht="30" customHeight="1">
      <c r="A52" s="8" t="str">
        <f t="shared" si="0"/>
        <v>38 - 50</v>
      </c>
      <c r="B52" s="8" t="s">
        <v>88</v>
      </c>
      <c r="C52" s="8" t="s">
        <v>145</v>
      </c>
      <c r="D52" s="8" t="s">
        <v>123</v>
      </c>
      <c r="E52" s="8" t="s">
        <v>54</v>
      </c>
      <c r="F52" s="8" t="s">
        <v>72</v>
      </c>
      <c r="G52" s="8" t="s">
        <v>39</v>
      </c>
      <c r="H52" s="8">
        <v>8</v>
      </c>
      <c r="I52" s="8"/>
      <c r="J52" s="8"/>
      <c r="K52" s="8"/>
      <c r="L52" s="8"/>
      <c r="M52" s="8"/>
      <c r="N52" s="8"/>
      <c r="O52" s="12">
        <f>SUM(I52:N52)</f>
        <v>0</v>
      </c>
      <c r="P52" s="8"/>
      <c r="Q52" s="13">
        <f t="shared" si="8"/>
        <v>38</v>
      </c>
      <c r="R52" s="14">
        <f t="shared" si="5"/>
        <v>0</v>
      </c>
      <c r="S52" s="14">
        <f t="shared" si="6"/>
        <v>50</v>
      </c>
      <c r="T52" s="14" t="str">
        <f t="shared" si="7"/>
        <v xml:space="preserve"> - 50</v>
      </c>
    </row>
    <row r="53" spans="1:20" ht="30" customHeight="1">
      <c r="A53" s="8" t="str">
        <f t="shared" si="0"/>
        <v>38 - 50</v>
      </c>
      <c r="B53" s="8" t="s">
        <v>90</v>
      </c>
      <c r="C53" s="8" t="s">
        <v>148</v>
      </c>
      <c r="D53" s="8" t="s">
        <v>126</v>
      </c>
      <c r="E53" s="8" t="s">
        <v>13</v>
      </c>
      <c r="F53" s="8" t="s">
        <v>34</v>
      </c>
      <c r="G53" s="8" t="s">
        <v>152</v>
      </c>
      <c r="H53" s="8">
        <v>8</v>
      </c>
      <c r="I53" s="8"/>
      <c r="J53" s="8"/>
      <c r="K53" s="8"/>
      <c r="L53" s="8"/>
      <c r="M53" s="8"/>
      <c r="N53" s="8"/>
      <c r="O53" s="12">
        <f>SUM(I53:N53)</f>
        <v>0</v>
      </c>
      <c r="P53" s="8"/>
      <c r="Q53" s="13">
        <f t="shared" si="8"/>
        <v>38</v>
      </c>
      <c r="R53" s="14">
        <f t="shared" si="5"/>
        <v>0</v>
      </c>
      <c r="S53" s="14">
        <f t="shared" si="6"/>
        <v>50</v>
      </c>
      <c r="T53" s="14" t="str">
        <f t="shared" si="7"/>
        <v xml:space="preserve"> - 50</v>
      </c>
    </row>
    <row r="54" spans="1:20" ht="30" customHeight="1">
      <c r="A54" s="8" t="str">
        <f t="shared" si="0"/>
        <v>38 - 50</v>
      </c>
      <c r="B54" s="8" t="s">
        <v>91</v>
      </c>
      <c r="C54" s="8" t="s">
        <v>146</v>
      </c>
      <c r="D54" s="8" t="s">
        <v>127</v>
      </c>
      <c r="E54" s="8" t="s">
        <v>11</v>
      </c>
      <c r="F54" s="8" t="s">
        <v>50</v>
      </c>
      <c r="G54" s="8" t="s">
        <v>48</v>
      </c>
      <c r="H54" s="8">
        <v>8</v>
      </c>
      <c r="I54" s="8"/>
      <c r="J54" s="8"/>
      <c r="K54" s="8"/>
      <c r="L54" s="8"/>
      <c r="M54" s="8"/>
      <c r="N54" s="8"/>
      <c r="O54" s="12">
        <f>SUM(I54:N54)</f>
        <v>0</v>
      </c>
      <c r="P54" s="8"/>
      <c r="Q54" s="13">
        <f t="shared" si="8"/>
        <v>38</v>
      </c>
      <c r="R54" s="14">
        <f t="shared" si="5"/>
        <v>0</v>
      </c>
      <c r="S54" s="14">
        <f t="shared" si="6"/>
        <v>50</v>
      </c>
      <c r="T54" s="14" t="str">
        <f t="shared" si="7"/>
        <v xml:space="preserve"> - 50</v>
      </c>
    </row>
    <row r="55" spans="1:20" ht="30" customHeight="1">
      <c r="A55" s="8" t="str">
        <f t="shared" si="0"/>
        <v>38 - 50</v>
      </c>
      <c r="B55" s="8" t="s">
        <v>92</v>
      </c>
      <c r="C55" s="8" t="s">
        <v>149</v>
      </c>
      <c r="D55" s="8" t="s">
        <v>128</v>
      </c>
      <c r="E55" s="8" t="s">
        <v>129</v>
      </c>
      <c r="F55" s="8" t="s">
        <v>130</v>
      </c>
      <c r="G55" s="8" t="s">
        <v>45</v>
      </c>
      <c r="H55" s="8">
        <v>8</v>
      </c>
      <c r="I55" s="8"/>
      <c r="J55" s="8"/>
      <c r="K55" s="8"/>
      <c r="L55" s="8"/>
      <c r="M55" s="8"/>
      <c r="N55" s="8"/>
      <c r="O55" s="12">
        <f>SUM(I55:N55)</f>
        <v>0</v>
      </c>
      <c r="P55" s="8"/>
      <c r="Q55" s="13">
        <f t="shared" si="8"/>
        <v>38</v>
      </c>
      <c r="R55" s="14">
        <f t="shared" si="5"/>
        <v>0</v>
      </c>
      <c r="S55" s="14">
        <f t="shared" si="6"/>
        <v>50</v>
      </c>
      <c r="T55" s="14" t="str">
        <f t="shared" si="7"/>
        <v xml:space="preserve"> - 50</v>
      </c>
    </row>
    <row r="56" spans="1:20" ht="30" customHeight="1">
      <c r="A56" s="8" t="str">
        <f t="shared" si="0"/>
        <v>38 - 50</v>
      </c>
      <c r="B56" s="8" t="s">
        <v>97</v>
      </c>
      <c r="C56" s="8" t="s">
        <v>145</v>
      </c>
      <c r="D56" s="8" t="s">
        <v>133</v>
      </c>
      <c r="E56" s="8" t="s">
        <v>16</v>
      </c>
      <c r="F56" s="8" t="s">
        <v>31</v>
      </c>
      <c r="G56" s="8" t="s">
        <v>39</v>
      </c>
      <c r="H56" s="8">
        <v>8</v>
      </c>
      <c r="I56" s="8"/>
      <c r="J56" s="8"/>
      <c r="K56" s="8"/>
      <c r="L56" s="8"/>
      <c r="M56" s="8"/>
      <c r="N56" s="8"/>
      <c r="O56" s="12">
        <f>SUM(I56:N56)</f>
        <v>0</v>
      </c>
      <c r="P56" s="8"/>
      <c r="Q56" s="13">
        <f t="shared" si="8"/>
        <v>38</v>
      </c>
      <c r="R56" s="14">
        <f t="shared" si="5"/>
        <v>50</v>
      </c>
      <c r="S56" s="14">
        <f t="shared" si="6"/>
        <v>50</v>
      </c>
      <c r="T56" s="14" t="str">
        <f t="shared" si="7"/>
        <v xml:space="preserve"> - 50</v>
      </c>
    </row>
    <row r="57" spans="1:20" ht="30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>
        <v>51</v>
      </c>
      <c r="R57" s="14"/>
      <c r="S57" s="14"/>
      <c r="T57" s="14"/>
    </row>
    <row r="58" spans="1:20" ht="15">
      <c r="Q58" s="13"/>
      <c r="R58" s="14"/>
      <c r="S58" s="14"/>
      <c r="T58" s="14"/>
    </row>
    <row r="59" spans="1:20" ht="15">
      <c r="Q59" s="13"/>
      <c r="R59" s="14"/>
      <c r="S59" s="14"/>
      <c r="T59" s="14"/>
    </row>
    <row r="60" spans="1:20" ht="15">
      <c r="Q60" s="13"/>
      <c r="R60" s="14"/>
      <c r="S60" s="14"/>
      <c r="T60" s="14"/>
    </row>
    <row r="61" spans="1:20" ht="15">
      <c r="Q61" s="13"/>
      <c r="R61" s="14"/>
      <c r="S61" s="14"/>
      <c r="T61" s="14"/>
    </row>
    <row r="62" spans="1:20" ht="15">
      <c r="Q62" s="13"/>
      <c r="R62" s="14"/>
      <c r="S62" s="14"/>
      <c r="T62" s="14"/>
    </row>
    <row r="63" spans="1:20" ht="15">
      <c r="Q63" s="13"/>
      <c r="R63" s="14"/>
      <c r="S63" s="14"/>
      <c r="T63" s="14"/>
    </row>
    <row r="64" spans="1:20" ht="15">
      <c r="Q64" s="13"/>
      <c r="R64" s="14"/>
      <c r="S64" s="14"/>
      <c r="T64" s="14"/>
    </row>
    <row r="65" spans="17:20" ht="15">
      <c r="Q65" s="13"/>
      <c r="R65" s="14"/>
      <c r="S65" s="14"/>
      <c r="T65" s="14"/>
    </row>
    <row r="66" spans="17:20" ht="15">
      <c r="Q66" s="13"/>
      <c r="R66" s="14"/>
      <c r="S66" s="14"/>
      <c r="T66" s="14"/>
    </row>
    <row r="67" spans="17:20" ht="15">
      <c r="Q67" s="13"/>
      <c r="R67" s="14"/>
      <c r="S67" s="14"/>
      <c r="T67" s="14"/>
    </row>
    <row r="68" spans="17:20" ht="15">
      <c r="Q68" s="13"/>
      <c r="R68" s="14"/>
      <c r="S68" s="14"/>
      <c r="T68" s="14"/>
    </row>
    <row r="69" spans="17:20" ht="15">
      <c r="Q69" s="13"/>
      <c r="R69" s="14"/>
      <c r="S69" s="14"/>
      <c r="T69" s="14"/>
    </row>
  </sheetData>
  <sortState ref="B7:O56">
    <sortCondition descending="1" ref="O7:O56"/>
  </sortState>
  <mergeCells count="1">
    <mergeCell ref="I5:L5"/>
  </mergeCells>
  <dataValidations count="1">
    <dataValidation allowBlank="1" showErrorMessage="1" sqref="H6 D5:H5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</vt:lpstr>
      <vt:lpstr>8 кл</vt:lpstr>
      <vt:lpstr>Общая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2019-01-28T10:30:29Z</cp:lastPrinted>
  <dcterms:created xsi:type="dcterms:W3CDTF">2017-12-19T07:58:12Z</dcterms:created>
  <dcterms:modified xsi:type="dcterms:W3CDTF">2020-03-14T11:57:19Z</dcterms:modified>
</cp:coreProperties>
</file>