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600" yWindow="396" windowWidth="18276" windowHeight="11532" activeTab="3"/>
  </bookViews>
  <sheets>
    <sheet name="9 кл." sheetId="1" r:id="rId1"/>
    <sheet name="10 кл." sheetId="2" r:id="rId2"/>
    <sheet name="11 кл." sheetId="3" r:id="rId3"/>
    <sheet name="Общая" sheetId="5" r:id="rId4"/>
  </sheets>
  <definedNames>
    <definedName name="_xlnm._FilterDatabase" localSheetId="1" hidden="1">'10 кл.'!$C$2:$C$22</definedName>
    <definedName name="_xlnm._FilterDatabase" localSheetId="0" hidden="1">'9 кл.'!$C$2:$C$20</definedName>
    <definedName name="_xlnm._FilterDatabase" localSheetId="3" hidden="1">Общая!$F$2:$G$57</definedName>
  </definedNames>
  <calcPr calcId="124519"/>
</workbook>
</file>

<file path=xl/calcChain.xml><?xml version="1.0" encoding="utf-8"?>
<calcChain xmlns="http://schemas.openxmlformats.org/spreadsheetml/2006/main">
  <c r="U20" i="1"/>
  <c r="U26" i="3"/>
  <c r="U22" i="2"/>
  <c r="Q8" i="5" l="1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7"/>
  <c r="R50" l="1"/>
  <c r="R42"/>
  <c r="R34"/>
  <c r="R26"/>
  <c r="R18"/>
  <c r="R10"/>
  <c r="R47"/>
  <c r="R39"/>
  <c r="R31"/>
  <c r="R23"/>
  <c r="R15"/>
  <c r="R24"/>
  <c r="R49"/>
  <c r="R25"/>
  <c r="R9"/>
  <c r="R51"/>
  <c r="R43"/>
  <c r="R35"/>
  <c r="R27"/>
  <c r="R19"/>
  <c r="R11"/>
  <c r="R55"/>
  <c r="R54"/>
  <c r="R46"/>
  <c r="R38"/>
  <c r="R30"/>
  <c r="R22"/>
  <c r="R14"/>
  <c r="R52"/>
  <c r="R36"/>
  <c r="R28"/>
  <c r="R53"/>
  <c r="R45"/>
  <c r="R37"/>
  <c r="R29"/>
  <c r="R21"/>
  <c r="R13"/>
  <c r="R56"/>
  <c r="R48"/>
  <c r="R40"/>
  <c r="R16"/>
  <c r="R8"/>
  <c r="R32"/>
  <c r="R41"/>
  <c r="R33"/>
  <c r="R17"/>
  <c r="R44"/>
  <c r="R20"/>
  <c r="R12"/>
  <c r="R7"/>
  <c r="T7" i="3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7" i="1"/>
  <c r="T19"/>
  <c r="T16"/>
  <c r="T18"/>
  <c r="T15"/>
  <c r="T13"/>
  <c r="T10"/>
  <c r="T12"/>
  <c r="T9"/>
  <c r="T17"/>
  <c r="U17" s="1"/>
  <c r="V17" s="1"/>
  <c r="W17" s="1"/>
  <c r="A17" s="1"/>
  <c r="T20"/>
  <c r="T11"/>
  <c r="U11" s="1"/>
  <c r="V11" s="1"/>
  <c r="W11" s="1"/>
  <c r="A11" s="1"/>
  <c r="T14"/>
  <c r="T8"/>
  <c r="T15" i="2"/>
  <c r="T11"/>
  <c r="T14"/>
  <c r="T17"/>
  <c r="T22"/>
  <c r="T10"/>
  <c r="U10" s="1"/>
  <c r="T16"/>
  <c r="T21"/>
  <c r="T20"/>
  <c r="T9"/>
  <c r="T12"/>
  <c r="U11" s="1"/>
  <c r="T18"/>
  <c r="T7"/>
  <c r="T8"/>
  <c r="T13"/>
  <c r="T19"/>
  <c r="U14" l="1"/>
  <c r="U15"/>
  <c r="U9"/>
  <c r="U14" i="1"/>
  <c r="U16"/>
  <c r="V16" s="1"/>
  <c r="U7"/>
  <c r="V7" s="1"/>
  <c r="W7" s="1"/>
  <c r="A7" s="1"/>
  <c r="U7" i="2"/>
  <c r="U18"/>
  <c r="U18" i="3"/>
  <c r="U10" i="1"/>
  <c r="V10" s="1"/>
  <c r="W10" s="1"/>
  <c r="A10" s="1"/>
  <c r="U19"/>
  <c r="U15"/>
  <c r="U12"/>
  <c r="V12" s="1"/>
  <c r="W12" s="1"/>
  <c r="A12" s="1"/>
  <c r="U9"/>
  <c r="V9" s="1"/>
  <c r="W9" s="1"/>
  <c r="A9" s="1"/>
  <c r="U16" i="2"/>
  <c r="U17"/>
  <c r="U20"/>
  <c r="U19"/>
  <c r="U13"/>
  <c r="U24" i="3"/>
  <c r="U15"/>
  <c r="U19"/>
  <c r="U14"/>
  <c r="U23"/>
  <c r="U18" i="1"/>
  <c r="U12" i="2"/>
  <c r="U20" i="3"/>
  <c r="U25"/>
  <c r="U13" i="1"/>
  <c r="V13" s="1"/>
  <c r="W13" s="1"/>
  <c r="A13" s="1"/>
  <c r="U8"/>
  <c r="V8" s="1"/>
  <c r="W8" s="1"/>
  <c r="A8" s="1"/>
  <c r="U8" i="2"/>
  <c r="U16" i="3"/>
  <c r="U13"/>
  <c r="U17"/>
  <c r="U12"/>
  <c r="U21"/>
  <c r="U22"/>
  <c r="U8"/>
  <c r="U9"/>
  <c r="U21" i="2"/>
  <c r="U11" i="3"/>
  <c r="U7"/>
  <c r="U10"/>
  <c r="T7" i="5"/>
  <c r="T12"/>
  <c r="T10"/>
  <c r="T36"/>
  <c r="T55"/>
  <c r="T37"/>
  <c r="T31"/>
  <c r="T25"/>
  <c r="T50"/>
  <c r="T40"/>
  <c r="T30"/>
  <c r="T49"/>
  <c r="T15"/>
  <c r="T44"/>
  <c r="T27"/>
  <c r="T52"/>
  <c r="T23"/>
  <c r="T20"/>
  <c r="T16"/>
  <c r="T53"/>
  <c r="T13"/>
  <c r="T11"/>
  <c r="T21"/>
  <c r="T54"/>
  <c r="U54" s="1"/>
  <c r="T22"/>
  <c r="T17"/>
  <c r="T42"/>
  <c r="T56"/>
  <c r="U56" s="1"/>
  <c r="T46"/>
  <c r="T43"/>
  <c r="T39"/>
  <c r="T32"/>
  <c r="T19"/>
  <c r="T28"/>
  <c r="T9"/>
  <c r="T41"/>
  <c r="T26"/>
  <c r="T51"/>
  <c r="T14"/>
  <c r="T34"/>
  <c r="T45"/>
  <c r="T29"/>
  <c r="T47"/>
  <c r="T35"/>
  <c r="T48"/>
  <c r="T18"/>
  <c r="T38"/>
  <c r="T33"/>
  <c r="T24"/>
  <c r="T8"/>
  <c r="U53" l="1"/>
  <c r="U55"/>
  <c r="U8"/>
  <c r="U9"/>
  <c r="U22"/>
  <c r="U16"/>
  <c r="U11"/>
  <c r="U29"/>
  <c r="U46"/>
  <c r="U51"/>
  <c r="W16" i="1"/>
  <c r="A16" s="1"/>
  <c r="V15"/>
  <c r="U38" i="5"/>
  <c r="U42"/>
  <c r="U47"/>
  <c r="U34"/>
  <c r="U41"/>
  <c r="U14"/>
  <c r="U33"/>
  <c r="U35"/>
  <c r="U24"/>
  <c r="U48"/>
  <c r="U45"/>
  <c r="U18"/>
  <c r="U17"/>
  <c r="U20"/>
  <c r="U27"/>
  <c r="U30"/>
  <c r="U40"/>
  <c r="U10"/>
  <c r="U43"/>
  <c r="U13"/>
  <c r="U52"/>
  <c r="U49"/>
  <c r="U25"/>
  <c r="U37"/>
  <c r="U7"/>
  <c r="U32"/>
  <c r="U39"/>
  <c r="U23"/>
  <c r="U15"/>
  <c r="U36"/>
  <c r="U12"/>
  <c r="U19"/>
  <c r="U26"/>
  <c r="U28"/>
  <c r="U21"/>
  <c r="U44"/>
  <c r="U50"/>
  <c r="U31"/>
  <c r="V14" i="1" l="1"/>
  <c r="W14" s="1"/>
  <c r="A14" s="1"/>
  <c r="W15"/>
  <c r="A15" s="1"/>
  <c r="V20" l="1"/>
  <c r="W20" l="1"/>
  <c r="A20" s="1"/>
  <c r="V19"/>
  <c r="W19" l="1"/>
  <c r="A19" s="1"/>
  <c r="V18"/>
  <c r="W18" s="1"/>
  <c r="A18" s="1"/>
  <c r="V22" i="2"/>
  <c r="W22" l="1"/>
  <c r="A22" s="1"/>
  <c r="V21"/>
  <c r="W21" l="1"/>
  <c r="A21" s="1"/>
  <c r="V20"/>
  <c r="W20" l="1"/>
  <c r="A20" s="1"/>
  <c r="V19"/>
  <c r="V26" i="3"/>
  <c r="W19" i="2" l="1"/>
  <c r="A19" s="1"/>
  <c r="V18"/>
  <c r="W26" i="3"/>
  <c r="A26" s="1"/>
  <c r="V25"/>
  <c r="W18" i="2" l="1"/>
  <c r="A18" s="1"/>
  <c r="V17"/>
  <c r="W25" i="3"/>
  <c r="A25" s="1"/>
  <c r="V24"/>
  <c r="W17" i="2" l="1"/>
  <c r="A17" s="1"/>
  <c r="V16"/>
  <c r="W24" i="3"/>
  <c r="A24" s="1"/>
  <c r="V23"/>
  <c r="W16" i="2" l="1"/>
  <c r="A16" s="1"/>
  <c r="V15"/>
  <c r="W23" i="3"/>
  <c r="A23" s="1"/>
  <c r="V22"/>
  <c r="W15" i="2" l="1"/>
  <c r="A15" s="1"/>
  <c r="V14"/>
  <c r="W22" i="3"/>
  <c r="A22" s="1"/>
  <c r="V21"/>
  <c r="V13" i="2" l="1"/>
  <c r="W14"/>
  <c r="A14" s="1"/>
  <c r="W21" i="3"/>
  <c r="A21" s="1"/>
  <c r="V20"/>
  <c r="W13" i="2" l="1"/>
  <c r="A13" s="1"/>
  <c r="V12"/>
  <c r="W20" i="3"/>
  <c r="A20" s="1"/>
  <c r="V19"/>
  <c r="W12" i="2" l="1"/>
  <c r="A12" s="1"/>
  <c r="V11"/>
  <c r="W19" i="3"/>
  <c r="A19" s="1"/>
  <c r="V18"/>
  <c r="W11" i="2" l="1"/>
  <c r="A11" s="1"/>
  <c r="V10"/>
  <c r="W18" i="3"/>
  <c r="A18" s="1"/>
  <c r="V17"/>
  <c r="W10" i="2" l="1"/>
  <c r="A10" s="1"/>
  <c r="V9"/>
  <c r="W17" i="3"/>
  <c r="A17" s="1"/>
  <c r="V16"/>
  <c r="W9" i="2" l="1"/>
  <c r="A9" s="1"/>
  <c r="V8"/>
  <c r="W16" i="3"/>
  <c r="A16" s="1"/>
  <c r="V15"/>
  <c r="V7" i="2" l="1"/>
  <c r="W7" s="1"/>
  <c r="A7" s="1"/>
  <c r="W8"/>
  <c r="A8" s="1"/>
  <c r="W15" i="3"/>
  <c r="A15" s="1"/>
  <c r="V14"/>
  <c r="W14" l="1"/>
  <c r="A14" s="1"/>
  <c r="V13"/>
  <c r="W13" l="1"/>
  <c r="A13" s="1"/>
  <c r="V12"/>
  <c r="W12" l="1"/>
  <c r="A12" s="1"/>
  <c r="V11"/>
  <c r="W11" l="1"/>
  <c r="A11" s="1"/>
  <c r="V10"/>
  <c r="W10" l="1"/>
  <c r="A10" s="1"/>
  <c r="V9"/>
  <c r="W9" l="1"/>
  <c r="A9" s="1"/>
  <c r="V8"/>
  <c r="W8" l="1"/>
  <c r="A8" s="1"/>
  <c r="V7"/>
  <c r="W7" s="1"/>
  <c r="A7" s="1"/>
  <c r="V56" i="5" l="1"/>
  <c r="W56" l="1"/>
  <c r="A56" s="1"/>
  <c r="V55"/>
  <c r="V54" l="1"/>
  <c r="W55"/>
  <c r="A55" s="1"/>
  <c r="W54" l="1"/>
  <c r="A54" s="1"/>
  <c r="V53"/>
  <c r="W53" l="1"/>
  <c r="A53" s="1"/>
  <c r="V52"/>
  <c r="W52" l="1"/>
  <c r="A52" s="1"/>
  <c r="V51"/>
  <c r="W51" l="1"/>
  <c r="A51" s="1"/>
  <c r="V50"/>
  <c r="W50" l="1"/>
  <c r="A50" s="1"/>
  <c r="V49"/>
  <c r="V48" l="1"/>
  <c r="W49"/>
  <c r="A49" s="1"/>
  <c r="W48" l="1"/>
  <c r="A48" s="1"/>
  <c r="V47"/>
  <c r="W47" l="1"/>
  <c r="A47" s="1"/>
  <c r="V46"/>
  <c r="W46" l="1"/>
  <c r="A46" s="1"/>
  <c r="V45"/>
  <c r="V44" l="1"/>
  <c r="W45"/>
  <c r="A45" s="1"/>
  <c r="W44" l="1"/>
  <c r="A44" s="1"/>
  <c r="V43"/>
  <c r="W43" l="1"/>
  <c r="A43" s="1"/>
  <c r="V42"/>
  <c r="W42" l="1"/>
  <c r="A42" s="1"/>
  <c r="V41"/>
  <c r="V40" l="1"/>
  <c r="W41"/>
  <c r="A41" s="1"/>
  <c r="W40" l="1"/>
  <c r="A40" s="1"/>
  <c r="V39"/>
  <c r="V38" l="1"/>
  <c r="W39"/>
  <c r="A39" s="1"/>
  <c r="W38" l="1"/>
  <c r="A38" s="1"/>
  <c r="V37"/>
  <c r="V36" l="1"/>
  <c r="W37"/>
  <c r="A37" s="1"/>
  <c r="V35" l="1"/>
  <c r="W36"/>
  <c r="A36" s="1"/>
  <c r="W35" l="1"/>
  <c r="A35" s="1"/>
  <c r="V34"/>
  <c r="W34" l="1"/>
  <c r="A34" s="1"/>
  <c r="V33"/>
  <c r="W33" l="1"/>
  <c r="A33" s="1"/>
  <c r="V32"/>
  <c r="V31" l="1"/>
  <c r="W32"/>
  <c r="A32" s="1"/>
  <c r="W31" l="1"/>
  <c r="A31" s="1"/>
  <c r="V30"/>
  <c r="V29" l="1"/>
  <c r="W30"/>
  <c r="A30" s="1"/>
  <c r="W29" l="1"/>
  <c r="A29" s="1"/>
  <c r="V28"/>
  <c r="W28" l="1"/>
  <c r="A28" s="1"/>
  <c r="V27"/>
  <c r="W27" l="1"/>
  <c r="A27" s="1"/>
  <c r="V26"/>
  <c r="V25" l="1"/>
  <c r="W26"/>
  <c r="A26" s="1"/>
  <c r="W25" l="1"/>
  <c r="A25" s="1"/>
  <c r="V24"/>
  <c r="V23" l="1"/>
  <c r="W24"/>
  <c r="A24" s="1"/>
  <c r="W23" l="1"/>
  <c r="A23" s="1"/>
  <c r="V22"/>
  <c r="V21" l="1"/>
  <c r="W22"/>
  <c r="A22" s="1"/>
  <c r="W21" l="1"/>
  <c r="A21" s="1"/>
  <c r="V20"/>
  <c r="W20" l="1"/>
  <c r="A20" s="1"/>
  <c r="V19"/>
  <c r="V18" l="1"/>
  <c r="W19"/>
  <c r="A19" s="1"/>
  <c r="W18" l="1"/>
  <c r="A18" s="1"/>
  <c r="V17"/>
  <c r="V16" l="1"/>
  <c r="W17"/>
  <c r="A17" s="1"/>
  <c r="W16" l="1"/>
  <c r="A16" s="1"/>
  <c r="V15"/>
  <c r="V14" l="1"/>
  <c r="W15"/>
  <c r="A15" s="1"/>
  <c r="W14" l="1"/>
  <c r="A14" s="1"/>
  <c r="V13"/>
  <c r="V12" l="1"/>
  <c r="W13"/>
  <c r="A13" s="1"/>
  <c r="V11" l="1"/>
  <c r="W12"/>
  <c r="A12" s="1"/>
  <c r="V10" l="1"/>
  <c r="W11"/>
  <c r="A11" s="1"/>
  <c r="W10" l="1"/>
  <c r="A10" s="1"/>
  <c r="V9"/>
  <c r="W9" l="1"/>
  <c r="A9" s="1"/>
  <c r="V8"/>
  <c r="W8" l="1"/>
  <c r="A8" s="1"/>
  <c r="V7"/>
  <c r="W7" s="1"/>
  <c r="A7" s="1"/>
</calcChain>
</file>

<file path=xl/sharedStrings.xml><?xml version="1.0" encoding="utf-8"?>
<sst xmlns="http://schemas.openxmlformats.org/spreadsheetml/2006/main" count="624" uniqueCount="170">
  <si>
    <t>Муниципальное образование</t>
  </si>
  <si>
    <t>Фамилия</t>
  </si>
  <si>
    <t>Имя</t>
  </si>
  <si>
    <t>Класс обу-чения</t>
  </si>
  <si>
    <t>Информатика</t>
  </si>
  <si>
    <t>Александр</t>
  </si>
  <si>
    <t>Кирилл</t>
  </si>
  <si>
    <t>Даниил</t>
  </si>
  <si>
    <t>Никита</t>
  </si>
  <si>
    <t>Андрей</t>
  </si>
  <si>
    <t>Дмитрий</t>
  </si>
  <si>
    <t>Михаил</t>
  </si>
  <si>
    <t>Егор</t>
  </si>
  <si>
    <t>задача 1</t>
  </si>
  <si>
    <t>задача 2</t>
  </si>
  <si>
    <t>задача 3</t>
  </si>
  <si>
    <t>задача 4</t>
  </si>
  <si>
    <t>итого 1 тур</t>
  </si>
  <si>
    <t>итого 2 тур</t>
  </si>
  <si>
    <t>1 тур</t>
  </si>
  <si>
    <t>2 тур</t>
  </si>
  <si>
    <t>задача 5</t>
  </si>
  <si>
    <t>задача 6</t>
  </si>
  <si>
    <t>задача 7</t>
  </si>
  <si>
    <t>задача 8</t>
  </si>
  <si>
    <t>общий балл</t>
  </si>
  <si>
    <t>статус</t>
  </si>
  <si>
    <t>место</t>
  </si>
  <si>
    <t>Место</t>
  </si>
  <si>
    <t>Отчество</t>
  </si>
  <si>
    <t>Александрович</t>
  </si>
  <si>
    <t>Алексеевич</t>
  </si>
  <si>
    <t>Евгеньевич</t>
  </si>
  <si>
    <t>Андреевич</t>
  </si>
  <si>
    <t>Владимирович</t>
  </si>
  <si>
    <t>Дмитриевич</t>
  </si>
  <si>
    <t>Сокращенное название ОУ</t>
  </si>
  <si>
    <t>Сергеевич</t>
  </si>
  <si>
    <t>Денисович</t>
  </si>
  <si>
    <t>Викторович</t>
  </si>
  <si>
    <t>Артём</t>
  </si>
  <si>
    <t>Арсений</t>
  </si>
  <si>
    <t>Романович</t>
  </si>
  <si>
    <t>Иван</t>
  </si>
  <si>
    <t>Максим</t>
  </si>
  <si>
    <t>Юркшус</t>
  </si>
  <si>
    <t>Попов</t>
  </si>
  <si>
    <t>Демьян</t>
  </si>
  <si>
    <t>Фролов</t>
  </si>
  <si>
    <t>Юрий</t>
  </si>
  <si>
    <t>Лаврентий</t>
  </si>
  <si>
    <t>Владимир</t>
  </si>
  <si>
    <t>Олегович</t>
  </si>
  <si>
    <t>Боханский район</t>
  </si>
  <si>
    <t>Нижнеудинский район</t>
  </si>
  <si>
    <t>Федчин</t>
  </si>
  <si>
    <t>Владиславович</t>
  </si>
  <si>
    <t>Вадимович</t>
  </si>
  <si>
    <t>Бакулин</t>
  </si>
  <si>
    <t>Голяницкий</t>
  </si>
  <si>
    <t>Иванов</t>
  </si>
  <si>
    <t>Ребзон</t>
  </si>
  <si>
    <t>Пакилев</t>
  </si>
  <si>
    <t>Хамбер</t>
  </si>
  <si>
    <t>Насонов</t>
  </si>
  <si>
    <t>Суслопаров</t>
  </si>
  <si>
    <t>Вотинцев</t>
  </si>
  <si>
    <t>Кондаков</t>
  </si>
  <si>
    <t>Нестеренко</t>
  </si>
  <si>
    <t>Георгий</t>
  </si>
  <si>
    <t>Безлепкин</t>
  </si>
  <si>
    <t>Ирина</t>
  </si>
  <si>
    <t>Константин</t>
  </si>
  <si>
    <t>Владислав</t>
  </si>
  <si>
    <t>Карелина</t>
  </si>
  <si>
    <t>Браев</t>
  </si>
  <si>
    <t>Денис</t>
  </si>
  <si>
    <t>Харитонов</t>
  </si>
  <si>
    <t>Рахманин</t>
  </si>
  <si>
    <t>Сафонов</t>
  </si>
  <si>
    <t>Германович</t>
  </si>
  <si>
    <t>Вячеславович</t>
  </si>
  <si>
    <t>Олеговна</t>
  </si>
  <si>
    <t>Михайлович</t>
  </si>
  <si>
    <t>Константинович</t>
  </si>
  <si>
    <t>Эхирит-Булагатский район</t>
  </si>
  <si>
    <t>Слюдянский район</t>
  </si>
  <si>
    <t>МБОУ г. Иркутска лицей № 3</t>
  </si>
  <si>
    <t>МАОУ Лицей ИГУ г. Иркутска</t>
  </si>
  <si>
    <t>МБОУ г. Иркутска гимназия № 1</t>
  </si>
  <si>
    <t>МБОУ СОШ № 18 МО г. Братска</t>
  </si>
  <si>
    <t>МБОУ Лицей № 2 МО г. Братска</t>
  </si>
  <si>
    <t>МБОУ Гимназия № 44 г. Иркутска</t>
  </si>
  <si>
    <t>МБОУ Лицей № 1 МО г. Братска</t>
  </si>
  <si>
    <t>г. Иркутск</t>
  </si>
  <si>
    <t>г. Братск</t>
  </si>
  <si>
    <t>г. Ангарск</t>
  </si>
  <si>
    <t>МБОУ "СОШ № 10 с углубленным изучением отдельных предметов"</t>
  </si>
  <si>
    <t>Кривцов</t>
  </si>
  <si>
    <t>Шашков</t>
  </si>
  <si>
    <t>Руслан</t>
  </si>
  <si>
    <t>МБОУ Гимназия № 25 г. Иркутска</t>
  </si>
  <si>
    <t>Луганский</t>
  </si>
  <si>
    <t>МБОУ г. Иркутска СОШ с углубленным изучением отдельных предметов № 14</t>
  </si>
  <si>
    <t>МБОУ г. Иркутска СОШ с углублённым изучением отдельных предметов № 64</t>
  </si>
  <si>
    <t>Степанов</t>
  </si>
  <si>
    <t>Илья</t>
  </si>
  <si>
    <t>Ермаков</t>
  </si>
  <si>
    <t>Бубнов</t>
  </si>
  <si>
    <t>Мирон</t>
  </si>
  <si>
    <t>Даниилович</t>
  </si>
  <si>
    <t>МБОУ "Каменская СОШ"</t>
  </si>
  <si>
    <t>г. Усть-Илимск</t>
  </si>
  <si>
    <t>Мосов</t>
  </si>
  <si>
    <t>Артемович</t>
  </si>
  <si>
    <t>МБОУ "СОШ № 15"</t>
  </si>
  <si>
    <t>Самков</t>
  </si>
  <si>
    <t>МАОУ "Экспериментальный лицей имени Батербиева Муссы Мазановича"</t>
  </si>
  <si>
    <t>Романов</t>
  </si>
  <si>
    <t>Фёдор</t>
  </si>
  <si>
    <t>Максимович</t>
  </si>
  <si>
    <t>Янковский</t>
  </si>
  <si>
    <t>МБОУ г. Иркутска СОШ № 9 имени А.С. Пушкина</t>
  </si>
  <si>
    <t>Быстров</t>
  </si>
  <si>
    <t>ЧОУ "РЖД лицей № 14"</t>
  </si>
  <si>
    <t>Карпов</t>
  </si>
  <si>
    <t>Игорь</t>
  </si>
  <si>
    <t>Бутакова</t>
  </si>
  <si>
    <t>Алина</t>
  </si>
  <si>
    <t>Николаевна</t>
  </si>
  <si>
    <t>Домбровский</t>
  </si>
  <si>
    <t>МКОУ "СОШ № 1 г. Нижнеудинска"</t>
  </si>
  <si>
    <t>Рукосуев</t>
  </si>
  <si>
    <t>Дубов</t>
  </si>
  <si>
    <t>Ярослав</t>
  </si>
  <si>
    <t>Григорий</t>
  </si>
  <si>
    <t>Распутин</t>
  </si>
  <si>
    <t>МБОУ "СОШ № 7"</t>
  </si>
  <si>
    <t>Юндзель</t>
  </si>
  <si>
    <t>Демешко</t>
  </si>
  <si>
    <t>Сергей</t>
  </si>
  <si>
    <t>Покрыщенко</t>
  </si>
  <si>
    <t>Артур</t>
  </si>
  <si>
    <t>Язовский</t>
  </si>
  <si>
    <t>Потапов</t>
  </si>
  <si>
    <t>ЧОУ "РЖД лицей №11"</t>
  </si>
  <si>
    <t>Иркутский район</t>
  </si>
  <si>
    <t>Федин</t>
  </si>
  <si>
    <t>Виталий</t>
  </si>
  <si>
    <t>МОУ Иркутского районного МО "Большереченская СОШ"</t>
  </si>
  <si>
    <t>Щёколов</t>
  </si>
  <si>
    <t>МБОУ г. Иркутска гимназия №3</t>
  </si>
  <si>
    <t>Туркин</t>
  </si>
  <si>
    <t>Валерий</t>
  </si>
  <si>
    <t>Батухтин</t>
  </si>
  <si>
    <t>Рад</t>
  </si>
  <si>
    <t>ГОБУ Иркутской области «Усть-Ордынская гимназия-интернат»</t>
  </si>
  <si>
    <t>Дацюк</t>
  </si>
  <si>
    <t>Тимофей</t>
  </si>
  <si>
    <t>Валерьевич</t>
  </si>
  <si>
    <t>Кирильчук</t>
  </si>
  <si>
    <t>Полина</t>
  </si>
  <si>
    <t xml:space="preserve">МАОУ "Ангарский лицей № 2 имени М. К.Янгеля"
</t>
  </si>
  <si>
    <t>Аларский район</t>
  </si>
  <si>
    <t>Прокопьева</t>
  </si>
  <si>
    <t>Любовь</t>
  </si>
  <si>
    <t>Алексеевна</t>
  </si>
  <si>
    <t>МБОУ Кутуликская СОШ</t>
  </si>
  <si>
    <t>Победитель</t>
  </si>
  <si>
    <t>Призер</t>
  </si>
</sst>
</file>

<file path=xl/styles.xml><?xml version="1.0" encoding="utf-8"?>
<styleSheet xmlns="http://schemas.openxmlformats.org/spreadsheetml/2006/main">
  <fonts count="14"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Narrow"/>
      <family val="2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1" fillId="0" borderId="0">
      <alignment vertical="center"/>
    </xf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top" wrapText="1"/>
    </xf>
    <xf numFmtId="0" fontId="0" fillId="3" borderId="0" xfId="0" applyFill="1"/>
    <xf numFmtId="2" fontId="6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0" fillId="0" borderId="0" xfId="0" applyBorder="1"/>
    <xf numFmtId="0" fontId="8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/>
    <xf numFmtId="0" fontId="5" fillId="2" borderId="6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1" fontId="0" fillId="0" borderId="0" xfId="0" applyNumberFormat="1" applyBorder="1"/>
    <xf numFmtId="1" fontId="0" fillId="0" borderId="0" xfId="0" applyNumberFormat="1"/>
    <xf numFmtId="0" fontId="12" fillId="3" borderId="4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13" fillId="0" borderId="13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/>
    <xf numFmtId="1" fontId="0" fillId="0" borderId="13" xfId="0" applyNumberFormat="1" applyFill="1" applyBorder="1" applyAlignment="1" applyProtection="1">
      <alignment horizontal="center" vertical="top"/>
    </xf>
    <xf numFmtId="0" fontId="0" fillId="0" borderId="13" xfId="0" applyFill="1" applyBorder="1" applyAlignment="1">
      <alignment horizontal="center" vertical="top"/>
    </xf>
    <xf numFmtId="1" fontId="0" fillId="3" borderId="13" xfId="0" applyNumberFormat="1" applyFill="1" applyBorder="1" applyAlignment="1" applyProtection="1">
      <alignment horizontal="center" vertical="top"/>
    </xf>
    <xf numFmtId="0" fontId="7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1" fontId="0" fillId="4" borderId="13" xfId="0" applyNumberFormat="1" applyFill="1" applyBorder="1" applyAlignment="1" applyProtection="1">
      <alignment horizontal="center" vertical="top"/>
    </xf>
    <xf numFmtId="1" fontId="0" fillId="5" borderId="13" xfId="0" applyNumberFormat="1" applyFill="1" applyBorder="1" applyAlignment="1" applyProtection="1">
      <alignment horizontal="center" vertical="top"/>
    </xf>
    <xf numFmtId="0" fontId="0" fillId="2" borderId="6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W82"/>
  <sheetViews>
    <sheetView topLeftCell="A4" zoomScale="85" zoomScaleNormal="85" workbookViewId="0">
      <selection activeCell="J34" sqref="J34"/>
    </sheetView>
  </sheetViews>
  <sheetFormatPr defaultRowHeight="13.8"/>
  <cols>
    <col min="2" max="2" width="19" customWidth="1"/>
    <col min="3" max="3" width="17.875" customWidth="1"/>
    <col min="4" max="4" width="14.875" customWidth="1"/>
    <col min="5" max="5" width="18.875" customWidth="1"/>
    <col min="6" max="6" width="30.875" customWidth="1"/>
    <col min="7" max="7" width="8.125" customWidth="1"/>
    <col min="18" max="18" width="11.375" customWidth="1"/>
    <col min="19" max="19" width="20.625" customWidth="1"/>
    <col min="20" max="23" width="9.375" hidden="1" customWidth="1"/>
  </cols>
  <sheetData>
    <row r="2" spans="1:23" ht="15.6">
      <c r="C2" s="1"/>
      <c r="D2" s="1"/>
      <c r="E2" s="1"/>
      <c r="F2" s="1"/>
    </row>
    <row r="3" spans="1:23">
      <c r="C3" s="2"/>
      <c r="D3" s="2"/>
      <c r="E3" s="2"/>
      <c r="F3" s="2"/>
    </row>
    <row r="4" spans="1:23" ht="15.6">
      <c r="D4" s="1" t="s">
        <v>4</v>
      </c>
      <c r="E4" s="1"/>
      <c r="F4" s="1"/>
    </row>
    <row r="5" spans="1:23" ht="12.75" customHeight="1" thickBot="1">
      <c r="C5" s="3"/>
      <c r="D5" s="3"/>
      <c r="E5" s="3"/>
      <c r="F5" s="3"/>
      <c r="G5" s="4"/>
      <c r="H5" s="69" t="s">
        <v>19</v>
      </c>
      <c r="I5" s="69"/>
      <c r="J5" s="69"/>
      <c r="K5" s="69"/>
      <c r="L5" s="69"/>
      <c r="M5" s="69" t="s">
        <v>20</v>
      </c>
      <c r="N5" s="69"/>
      <c r="O5" s="69"/>
      <c r="P5" s="69"/>
      <c r="Q5" s="69"/>
      <c r="R5" s="7"/>
      <c r="S5" s="7"/>
    </row>
    <row r="6" spans="1:23" ht="39.6">
      <c r="A6" s="5" t="s">
        <v>27</v>
      </c>
      <c r="B6" s="5" t="s">
        <v>0</v>
      </c>
      <c r="C6" s="6" t="s">
        <v>1</v>
      </c>
      <c r="D6" s="6" t="s">
        <v>2</v>
      </c>
      <c r="E6" s="19" t="s">
        <v>29</v>
      </c>
      <c r="F6" s="20" t="s">
        <v>36</v>
      </c>
      <c r="G6" s="10" t="s">
        <v>3</v>
      </c>
      <c r="H6" s="21" t="s">
        <v>13</v>
      </c>
      <c r="I6" s="22" t="s">
        <v>14</v>
      </c>
      <c r="J6" s="22" t="s">
        <v>15</v>
      </c>
      <c r="K6" s="22" t="s">
        <v>16</v>
      </c>
      <c r="L6" s="23" t="s">
        <v>17</v>
      </c>
      <c r="M6" s="24" t="s">
        <v>21</v>
      </c>
      <c r="N6" s="22" t="s">
        <v>22</v>
      </c>
      <c r="O6" s="22" t="s">
        <v>23</v>
      </c>
      <c r="P6" s="25" t="s">
        <v>24</v>
      </c>
      <c r="Q6" s="23" t="s">
        <v>18</v>
      </c>
      <c r="R6" s="12" t="s">
        <v>25</v>
      </c>
      <c r="S6" s="6" t="s">
        <v>26</v>
      </c>
    </row>
    <row r="7" spans="1:23" ht="30" customHeight="1">
      <c r="A7" s="58" t="str">
        <f t="shared" ref="A7:A20" si="0">T7&amp;W7</f>
        <v>1</v>
      </c>
      <c r="B7" s="58" t="s">
        <v>94</v>
      </c>
      <c r="C7" s="58" t="s">
        <v>48</v>
      </c>
      <c r="D7" s="58" t="s">
        <v>49</v>
      </c>
      <c r="E7" s="58" t="s">
        <v>32</v>
      </c>
      <c r="F7" s="59" t="s">
        <v>89</v>
      </c>
      <c r="G7" s="60">
        <v>9</v>
      </c>
      <c r="H7" s="61">
        <v>100</v>
      </c>
      <c r="I7" s="62">
        <v>74</v>
      </c>
      <c r="J7" s="62">
        <v>100</v>
      </c>
      <c r="K7" s="62">
        <v>9</v>
      </c>
      <c r="L7" s="63">
        <v>283</v>
      </c>
      <c r="M7" s="61">
        <v>100</v>
      </c>
      <c r="N7" s="62">
        <v>100</v>
      </c>
      <c r="O7" s="62">
        <v>47</v>
      </c>
      <c r="P7" s="62"/>
      <c r="Q7" s="64">
        <v>247</v>
      </c>
      <c r="R7" s="65">
        <v>530</v>
      </c>
      <c r="S7" s="66" t="s">
        <v>168</v>
      </c>
      <c r="T7" s="14">
        <f t="shared" ref="T7:T20" si="1">RANK(R7,$R$7:$R$82,0)</f>
        <v>1</v>
      </c>
      <c r="U7" s="15">
        <f t="shared" ref="U7:U20" si="2">IF(T7=T8,0,T8-1)</f>
        <v>1</v>
      </c>
      <c r="V7" s="15">
        <f t="shared" ref="V7:V19" si="3">IF(U7=0,V8,U7)</f>
        <v>1</v>
      </c>
      <c r="W7" s="15" t="str">
        <f t="shared" ref="W7:W20" si="4">IF(T7=V7,""," - "&amp;V7)</f>
        <v/>
      </c>
    </row>
    <row r="8" spans="1:23" ht="30" customHeight="1">
      <c r="A8" s="49" t="str">
        <f t="shared" si="0"/>
        <v>2</v>
      </c>
      <c r="B8" s="49" t="s">
        <v>94</v>
      </c>
      <c r="C8" s="49" t="s">
        <v>64</v>
      </c>
      <c r="D8" s="49" t="s">
        <v>9</v>
      </c>
      <c r="E8" s="49" t="s">
        <v>32</v>
      </c>
      <c r="F8" s="50" t="s">
        <v>104</v>
      </c>
      <c r="G8" s="51">
        <v>9</v>
      </c>
      <c r="H8" s="52">
        <v>100</v>
      </c>
      <c r="I8" s="53">
        <v>98</v>
      </c>
      <c r="J8" s="53">
        <v>6</v>
      </c>
      <c r="K8" s="53"/>
      <c r="L8" s="54">
        <v>204</v>
      </c>
      <c r="M8" s="52">
        <v>100</v>
      </c>
      <c r="N8" s="53">
        <v>20</v>
      </c>
      <c r="O8" s="53"/>
      <c r="P8" s="53"/>
      <c r="Q8" s="55">
        <v>120</v>
      </c>
      <c r="R8" s="56">
        <v>324</v>
      </c>
      <c r="S8" s="57" t="s">
        <v>169</v>
      </c>
      <c r="T8" s="14">
        <f t="shared" si="1"/>
        <v>2</v>
      </c>
      <c r="U8" s="15">
        <f t="shared" si="2"/>
        <v>2</v>
      </c>
      <c r="V8" s="15">
        <f t="shared" si="3"/>
        <v>2</v>
      </c>
      <c r="W8" s="15" t="str">
        <f t="shared" si="4"/>
        <v/>
      </c>
    </row>
    <row r="9" spans="1:23" s="9" customFormat="1" ht="30" customHeight="1">
      <c r="A9" s="49" t="str">
        <f t="shared" si="0"/>
        <v>3</v>
      </c>
      <c r="B9" s="49" t="s">
        <v>94</v>
      </c>
      <c r="C9" s="49" t="s">
        <v>108</v>
      </c>
      <c r="D9" s="49" t="s">
        <v>109</v>
      </c>
      <c r="E9" s="49" t="s">
        <v>110</v>
      </c>
      <c r="F9" s="50" t="s">
        <v>88</v>
      </c>
      <c r="G9" s="51">
        <v>8</v>
      </c>
      <c r="H9" s="52">
        <v>100</v>
      </c>
      <c r="I9" s="53">
        <v>34</v>
      </c>
      <c r="J9" s="53">
        <v>6</v>
      </c>
      <c r="K9" s="53"/>
      <c r="L9" s="54">
        <v>140</v>
      </c>
      <c r="M9" s="52">
        <v>100</v>
      </c>
      <c r="N9" s="53">
        <v>27</v>
      </c>
      <c r="O9" s="53">
        <v>6</v>
      </c>
      <c r="P9" s="53"/>
      <c r="Q9" s="55">
        <v>133</v>
      </c>
      <c r="R9" s="56">
        <v>273</v>
      </c>
      <c r="S9" s="57" t="s">
        <v>169</v>
      </c>
      <c r="T9" s="14">
        <f t="shared" si="1"/>
        <v>3</v>
      </c>
      <c r="U9" s="15">
        <f t="shared" si="2"/>
        <v>3</v>
      </c>
      <c r="V9" s="15">
        <f t="shared" si="3"/>
        <v>3</v>
      </c>
      <c r="W9" s="15" t="str">
        <f t="shared" si="4"/>
        <v/>
      </c>
    </row>
    <row r="10" spans="1:23" ht="30" customHeight="1">
      <c r="A10" s="49" t="str">
        <f t="shared" si="0"/>
        <v>4</v>
      </c>
      <c r="B10" s="49" t="s">
        <v>94</v>
      </c>
      <c r="C10" s="49" t="s">
        <v>118</v>
      </c>
      <c r="D10" s="49" t="s">
        <v>119</v>
      </c>
      <c r="E10" s="49" t="s">
        <v>120</v>
      </c>
      <c r="F10" s="50" t="s">
        <v>88</v>
      </c>
      <c r="G10" s="51">
        <v>9</v>
      </c>
      <c r="H10" s="52">
        <v>100</v>
      </c>
      <c r="I10" s="53">
        <v>12</v>
      </c>
      <c r="J10" s="53">
        <v>0</v>
      </c>
      <c r="K10" s="53"/>
      <c r="L10" s="54">
        <v>112</v>
      </c>
      <c r="M10" s="52">
        <v>100</v>
      </c>
      <c r="N10" s="53"/>
      <c r="O10" s="53">
        <v>18</v>
      </c>
      <c r="P10" s="53"/>
      <c r="Q10" s="55">
        <v>118</v>
      </c>
      <c r="R10" s="56">
        <v>230</v>
      </c>
      <c r="S10" s="57" t="s">
        <v>169</v>
      </c>
      <c r="T10" s="14">
        <f t="shared" si="1"/>
        <v>4</v>
      </c>
      <c r="U10" s="15">
        <f t="shared" si="2"/>
        <v>4</v>
      </c>
      <c r="V10" s="15">
        <f t="shared" si="3"/>
        <v>4</v>
      </c>
      <c r="W10" s="15" t="str">
        <f t="shared" si="4"/>
        <v/>
      </c>
    </row>
    <row r="11" spans="1:23" ht="30" customHeight="1">
      <c r="A11" s="26" t="str">
        <f t="shared" si="0"/>
        <v>5</v>
      </c>
      <c r="B11" s="26" t="s">
        <v>94</v>
      </c>
      <c r="C11" s="26" t="s">
        <v>123</v>
      </c>
      <c r="D11" s="26" t="s">
        <v>44</v>
      </c>
      <c r="E11" s="26" t="s">
        <v>35</v>
      </c>
      <c r="F11" s="38" t="s">
        <v>124</v>
      </c>
      <c r="G11" s="39">
        <v>9</v>
      </c>
      <c r="H11" s="40">
        <v>100</v>
      </c>
      <c r="I11" s="41">
        <v>16</v>
      </c>
      <c r="J11" s="41">
        <v>6</v>
      </c>
      <c r="K11" s="41"/>
      <c r="L11" s="42">
        <v>122</v>
      </c>
      <c r="M11" s="40">
        <v>100</v>
      </c>
      <c r="N11" s="41">
        <v>0</v>
      </c>
      <c r="O11" s="41"/>
      <c r="P11" s="41"/>
      <c r="Q11" s="43">
        <v>100</v>
      </c>
      <c r="R11" s="27">
        <v>222</v>
      </c>
      <c r="S11" s="44"/>
      <c r="T11" s="14">
        <f t="shared" si="1"/>
        <v>5</v>
      </c>
      <c r="U11" s="15">
        <f t="shared" si="2"/>
        <v>5</v>
      </c>
      <c r="V11" s="15">
        <f t="shared" si="3"/>
        <v>5</v>
      </c>
      <c r="W11" s="15" t="str">
        <f t="shared" si="4"/>
        <v/>
      </c>
    </row>
    <row r="12" spans="1:23" ht="30" customHeight="1">
      <c r="A12" s="26" t="str">
        <f t="shared" si="0"/>
        <v>6</v>
      </c>
      <c r="B12" s="26" t="s">
        <v>94</v>
      </c>
      <c r="C12" s="26" t="s">
        <v>127</v>
      </c>
      <c r="D12" s="26" t="s">
        <v>128</v>
      </c>
      <c r="E12" s="26" t="s">
        <v>129</v>
      </c>
      <c r="F12" s="38" t="s">
        <v>88</v>
      </c>
      <c r="G12" s="39">
        <v>9</v>
      </c>
      <c r="H12" s="40">
        <v>100</v>
      </c>
      <c r="I12" s="41">
        <v>8</v>
      </c>
      <c r="J12" s="41">
        <v>0</v>
      </c>
      <c r="K12" s="41"/>
      <c r="L12" s="42">
        <v>108</v>
      </c>
      <c r="M12" s="40">
        <v>100</v>
      </c>
      <c r="N12" s="41"/>
      <c r="O12" s="41"/>
      <c r="P12" s="41"/>
      <c r="Q12" s="43">
        <v>100</v>
      </c>
      <c r="R12" s="27">
        <v>208</v>
      </c>
      <c r="S12" s="44"/>
      <c r="T12" s="14">
        <f t="shared" si="1"/>
        <v>6</v>
      </c>
      <c r="U12" s="15">
        <f t="shared" si="2"/>
        <v>6</v>
      </c>
      <c r="V12" s="15">
        <f t="shared" si="3"/>
        <v>6</v>
      </c>
      <c r="W12" s="15" t="str">
        <f t="shared" si="4"/>
        <v/>
      </c>
    </row>
    <row r="13" spans="1:23" ht="30" customHeight="1">
      <c r="A13" s="26" t="str">
        <f t="shared" si="0"/>
        <v>7</v>
      </c>
      <c r="B13" s="26" t="s">
        <v>94</v>
      </c>
      <c r="C13" s="26" t="s">
        <v>132</v>
      </c>
      <c r="D13" s="26" t="s">
        <v>10</v>
      </c>
      <c r="E13" s="26" t="s">
        <v>52</v>
      </c>
      <c r="F13" s="38" t="s">
        <v>124</v>
      </c>
      <c r="G13" s="39">
        <v>9</v>
      </c>
      <c r="H13" s="40">
        <v>100</v>
      </c>
      <c r="I13" s="41">
        <v>0</v>
      </c>
      <c r="J13" s="41"/>
      <c r="K13" s="41"/>
      <c r="L13" s="42">
        <v>100</v>
      </c>
      <c r="M13" s="40">
        <v>80</v>
      </c>
      <c r="N13" s="41"/>
      <c r="O13" s="41"/>
      <c r="P13" s="41"/>
      <c r="Q13" s="43">
        <v>80</v>
      </c>
      <c r="R13" s="27">
        <v>180</v>
      </c>
      <c r="S13" s="44"/>
      <c r="T13" s="14">
        <f t="shared" si="1"/>
        <v>7</v>
      </c>
      <c r="U13" s="15">
        <f t="shared" si="2"/>
        <v>7</v>
      </c>
      <c r="V13" s="15">
        <f t="shared" si="3"/>
        <v>7</v>
      </c>
      <c r="W13" s="15" t="str">
        <f t="shared" si="4"/>
        <v/>
      </c>
    </row>
    <row r="14" spans="1:23" ht="30" customHeight="1">
      <c r="A14" s="8" t="str">
        <f t="shared" si="0"/>
        <v>8</v>
      </c>
      <c r="B14" s="8" t="s">
        <v>94</v>
      </c>
      <c r="C14" s="8" t="s">
        <v>133</v>
      </c>
      <c r="D14" s="8" t="s">
        <v>134</v>
      </c>
      <c r="E14" s="8" t="s">
        <v>33</v>
      </c>
      <c r="F14" s="28" t="s">
        <v>89</v>
      </c>
      <c r="G14" s="11">
        <v>9</v>
      </c>
      <c r="H14" s="31">
        <v>40</v>
      </c>
      <c r="I14" s="32">
        <v>28</v>
      </c>
      <c r="J14" s="32"/>
      <c r="K14" s="32">
        <v>0</v>
      </c>
      <c r="L14" s="36">
        <v>68</v>
      </c>
      <c r="M14" s="31">
        <v>95</v>
      </c>
      <c r="N14" s="32">
        <v>0</v>
      </c>
      <c r="O14" s="32"/>
      <c r="P14" s="32"/>
      <c r="Q14" s="34">
        <v>95</v>
      </c>
      <c r="R14" s="27">
        <v>163</v>
      </c>
      <c r="S14" s="8"/>
      <c r="T14" s="14">
        <f t="shared" si="1"/>
        <v>8</v>
      </c>
      <c r="U14" s="15">
        <f t="shared" si="2"/>
        <v>8</v>
      </c>
      <c r="V14" s="15">
        <f t="shared" si="3"/>
        <v>8</v>
      </c>
      <c r="W14" s="15" t="str">
        <f t="shared" si="4"/>
        <v/>
      </c>
    </row>
    <row r="15" spans="1:23" ht="30" customHeight="1">
      <c r="A15" s="8" t="str">
        <f t="shared" si="0"/>
        <v>9</v>
      </c>
      <c r="B15" s="8" t="s">
        <v>94</v>
      </c>
      <c r="C15" s="8" t="s">
        <v>139</v>
      </c>
      <c r="D15" s="8" t="s">
        <v>140</v>
      </c>
      <c r="E15" s="8" t="s">
        <v>37</v>
      </c>
      <c r="F15" s="28" t="s">
        <v>124</v>
      </c>
      <c r="G15" s="11">
        <v>9</v>
      </c>
      <c r="H15" s="31">
        <v>15</v>
      </c>
      <c r="I15" s="32">
        <v>8</v>
      </c>
      <c r="J15" s="32"/>
      <c r="K15" s="32"/>
      <c r="L15" s="36">
        <v>23</v>
      </c>
      <c r="M15" s="31">
        <v>85</v>
      </c>
      <c r="N15" s="32"/>
      <c r="O15" s="32"/>
      <c r="P15" s="32"/>
      <c r="Q15" s="34">
        <v>85</v>
      </c>
      <c r="R15" s="27">
        <v>108</v>
      </c>
      <c r="S15" s="8"/>
      <c r="T15" s="14">
        <f t="shared" si="1"/>
        <v>9</v>
      </c>
      <c r="U15" s="15">
        <f t="shared" si="2"/>
        <v>9</v>
      </c>
      <c r="V15" s="15">
        <f t="shared" si="3"/>
        <v>9</v>
      </c>
      <c r="W15" s="15" t="str">
        <f t="shared" si="4"/>
        <v/>
      </c>
    </row>
    <row r="16" spans="1:23" ht="30" customHeight="1">
      <c r="A16" s="8" t="str">
        <f t="shared" si="0"/>
        <v>10</v>
      </c>
      <c r="B16" s="8" t="s">
        <v>94</v>
      </c>
      <c r="C16" s="8" t="s">
        <v>141</v>
      </c>
      <c r="D16" s="8" t="s">
        <v>142</v>
      </c>
      <c r="E16" s="8" t="s">
        <v>31</v>
      </c>
      <c r="F16" s="28" t="s">
        <v>87</v>
      </c>
      <c r="G16" s="11">
        <v>9</v>
      </c>
      <c r="H16" s="31">
        <v>20</v>
      </c>
      <c r="I16" s="32"/>
      <c r="J16" s="32"/>
      <c r="K16" s="32"/>
      <c r="L16" s="36">
        <v>20</v>
      </c>
      <c r="M16" s="31">
        <v>85</v>
      </c>
      <c r="N16" s="32">
        <v>0</v>
      </c>
      <c r="O16" s="32"/>
      <c r="P16" s="32"/>
      <c r="Q16" s="34">
        <v>85</v>
      </c>
      <c r="R16" s="27">
        <v>105</v>
      </c>
      <c r="S16" s="8"/>
      <c r="T16" s="14">
        <f t="shared" si="1"/>
        <v>10</v>
      </c>
      <c r="U16" s="15">
        <f t="shared" si="2"/>
        <v>10</v>
      </c>
      <c r="V16" s="15">
        <f t="shared" si="3"/>
        <v>10</v>
      </c>
      <c r="W16" s="15" t="str">
        <f t="shared" si="4"/>
        <v/>
      </c>
    </row>
    <row r="17" spans="1:23" ht="30" customHeight="1">
      <c r="A17" s="8" t="str">
        <f t="shared" si="0"/>
        <v>11</v>
      </c>
      <c r="B17" s="8" t="s">
        <v>94</v>
      </c>
      <c r="C17" s="8" t="s">
        <v>150</v>
      </c>
      <c r="D17" s="8" t="s">
        <v>41</v>
      </c>
      <c r="E17" s="8" t="s">
        <v>30</v>
      </c>
      <c r="F17" s="28" t="s">
        <v>151</v>
      </c>
      <c r="G17" s="11">
        <v>9</v>
      </c>
      <c r="H17" s="31">
        <v>0</v>
      </c>
      <c r="I17" s="32"/>
      <c r="J17" s="32"/>
      <c r="K17" s="32"/>
      <c r="L17" s="36">
        <v>0</v>
      </c>
      <c r="M17" s="31">
        <v>20</v>
      </c>
      <c r="N17" s="32"/>
      <c r="O17" s="32"/>
      <c r="P17" s="32"/>
      <c r="Q17" s="34">
        <v>20</v>
      </c>
      <c r="R17" s="27">
        <v>20</v>
      </c>
      <c r="S17" s="8"/>
      <c r="T17" s="14">
        <f t="shared" si="1"/>
        <v>11</v>
      </c>
      <c r="U17" s="15">
        <f t="shared" si="2"/>
        <v>11</v>
      </c>
      <c r="V17" s="15">
        <f t="shared" si="3"/>
        <v>11</v>
      </c>
      <c r="W17" s="15" t="str">
        <f t="shared" si="4"/>
        <v/>
      </c>
    </row>
    <row r="18" spans="1:23" ht="30" customHeight="1">
      <c r="A18" s="8" t="str">
        <f t="shared" si="0"/>
        <v>12 - 14</v>
      </c>
      <c r="B18" s="8" t="s">
        <v>85</v>
      </c>
      <c r="C18" s="8" t="s">
        <v>154</v>
      </c>
      <c r="D18" s="8" t="s">
        <v>155</v>
      </c>
      <c r="E18" s="8" t="s">
        <v>35</v>
      </c>
      <c r="F18" s="28" t="s">
        <v>156</v>
      </c>
      <c r="G18" s="11">
        <v>9</v>
      </c>
      <c r="H18" s="31">
        <v>0</v>
      </c>
      <c r="I18" s="32"/>
      <c r="J18" s="32"/>
      <c r="K18" s="32"/>
      <c r="L18" s="36">
        <v>0</v>
      </c>
      <c r="M18" s="31"/>
      <c r="N18" s="32"/>
      <c r="O18" s="32"/>
      <c r="P18" s="32"/>
      <c r="Q18" s="34">
        <v>0</v>
      </c>
      <c r="R18" s="27">
        <v>0</v>
      </c>
      <c r="S18" s="8"/>
      <c r="T18" s="14">
        <f t="shared" si="1"/>
        <v>12</v>
      </c>
      <c r="U18" s="15">
        <f t="shared" si="2"/>
        <v>0</v>
      </c>
      <c r="V18" s="15">
        <f t="shared" si="3"/>
        <v>14</v>
      </c>
      <c r="W18" s="15" t="str">
        <f t="shared" si="4"/>
        <v xml:space="preserve"> - 14</v>
      </c>
    </row>
    <row r="19" spans="1:23" ht="30" customHeight="1">
      <c r="A19" s="8" t="str">
        <f t="shared" si="0"/>
        <v>12 - 14</v>
      </c>
      <c r="B19" s="8" t="s">
        <v>85</v>
      </c>
      <c r="C19" s="8" t="s">
        <v>157</v>
      </c>
      <c r="D19" s="8" t="s">
        <v>158</v>
      </c>
      <c r="E19" s="8" t="s">
        <v>159</v>
      </c>
      <c r="F19" s="28" t="s">
        <v>156</v>
      </c>
      <c r="G19" s="11">
        <v>9</v>
      </c>
      <c r="H19" s="31">
        <v>0</v>
      </c>
      <c r="I19" s="32">
        <v>0</v>
      </c>
      <c r="J19" s="32"/>
      <c r="K19" s="32"/>
      <c r="L19" s="36">
        <v>0</v>
      </c>
      <c r="M19" s="31"/>
      <c r="N19" s="32"/>
      <c r="O19" s="32"/>
      <c r="P19" s="32"/>
      <c r="Q19" s="34">
        <v>0</v>
      </c>
      <c r="R19" s="27">
        <v>0</v>
      </c>
      <c r="S19" s="8"/>
      <c r="T19" s="14">
        <f t="shared" si="1"/>
        <v>12</v>
      </c>
      <c r="U19" s="15">
        <f t="shared" si="2"/>
        <v>0</v>
      </c>
      <c r="V19" s="15">
        <f t="shared" si="3"/>
        <v>14</v>
      </c>
      <c r="W19" s="15" t="str">
        <f t="shared" si="4"/>
        <v xml:space="preserve"> - 14</v>
      </c>
    </row>
    <row r="20" spans="1:23" ht="30" customHeight="1">
      <c r="A20" s="8" t="str">
        <f t="shared" si="0"/>
        <v>12 - 14</v>
      </c>
      <c r="B20" s="8" t="s">
        <v>163</v>
      </c>
      <c r="C20" s="8" t="s">
        <v>164</v>
      </c>
      <c r="D20" s="8" t="s">
        <v>165</v>
      </c>
      <c r="E20" s="8" t="s">
        <v>166</v>
      </c>
      <c r="F20" s="28" t="s">
        <v>167</v>
      </c>
      <c r="G20" s="11">
        <v>9</v>
      </c>
      <c r="H20" s="31">
        <v>0</v>
      </c>
      <c r="I20" s="32">
        <v>0</v>
      </c>
      <c r="J20" s="32"/>
      <c r="K20" s="32"/>
      <c r="L20" s="36">
        <v>0</v>
      </c>
      <c r="M20" s="31">
        <v>0</v>
      </c>
      <c r="N20" s="32"/>
      <c r="O20" s="32"/>
      <c r="P20" s="32"/>
      <c r="Q20" s="34">
        <v>0</v>
      </c>
      <c r="R20" s="27">
        <v>0</v>
      </c>
      <c r="S20" s="8"/>
      <c r="T20" s="14">
        <f t="shared" si="1"/>
        <v>12</v>
      </c>
      <c r="U20" s="15">
        <f t="shared" si="2"/>
        <v>14</v>
      </c>
      <c r="V20" s="15">
        <f>IF(U20=0,#REF!,U20)</f>
        <v>14</v>
      </c>
      <c r="W20" s="15" t="str">
        <f t="shared" si="4"/>
        <v xml:space="preserve"> - 14</v>
      </c>
    </row>
    <row r="21" spans="1:2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29"/>
      <c r="M21" s="13"/>
      <c r="N21" s="13"/>
      <c r="O21" s="13"/>
      <c r="P21" s="13"/>
      <c r="Q21" s="13"/>
      <c r="R21" s="13"/>
      <c r="S21" s="13"/>
      <c r="T21" s="14">
        <v>15</v>
      </c>
      <c r="U21" s="15"/>
      <c r="V21" s="15"/>
      <c r="W21" s="15"/>
    </row>
    <row r="22" spans="1:23">
      <c r="T22" s="16"/>
      <c r="U22" s="17"/>
      <c r="V22" s="17"/>
      <c r="W22" s="17"/>
    </row>
    <row r="23" spans="1:23">
      <c r="T23" s="16"/>
      <c r="U23" s="17"/>
      <c r="V23" s="17"/>
      <c r="W23" s="17"/>
    </row>
    <row r="24" spans="1:23">
      <c r="T24" s="16"/>
      <c r="U24" s="17"/>
      <c r="V24" s="17"/>
      <c r="W24" s="17"/>
    </row>
    <row r="25" spans="1:23">
      <c r="T25" s="16"/>
      <c r="U25" s="17"/>
      <c r="V25" s="17"/>
      <c r="W25" s="17"/>
    </row>
    <row r="26" spans="1:23">
      <c r="T26" s="16"/>
      <c r="U26" s="17"/>
      <c r="V26" s="17"/>
      <c r="W26" s="17"/>
    </row>
    <row r="27" spans="1:23">
      <c r="T27" s="16"/>
      <c r="U27" s="17"/>
      <c r="V27" s="17"/>
      <c r="W27" s="17"/>
    </row>
    <row r="28" spans="1:23">
      <c r="T28" s="16"/>
      <c r="U28" s="17"/>
      <c r="V28" s="17"/>
      <c r="W28" s="17"/>
    </row>
    <row r="29" spans="1:23">
      <c r="T29" s="16"/>
      <c r="U29" s="17"/>
      <c r="V29" s="17"/>
      <c r="W29" s="17"/>
    </row>
    <row r="30" spans="1:23">
      <c r="T30" s="16"/>
      <c r="U30" s="17"/>
      <c r="V30" s="17"/>
      <c r="W30" s="17"/>
    </row>
    <row r="31" spans="1:23">
      <c r="T31" s="16"/>
      <c r="U31" s="17"/>
      <c r="V31" s="17"/>
      <c r="W31" s="17"/>
    </row>
    <row r="32" spans="1:23">
      <c r="T32" s="16"/>
      <c r="U32" s="17"/>
      <c r="V32" s="17"/>
      <c r="W32" s="17"/>
    </row>
    <row r="33" spans="20:23">
      <c r="T33" s="16"/>
      <c r="U33" s="17"/>
      <c r="V33" s="17"/>
      <c r="W33" s="17"/>
    </row>
    <row r="34" spans="20:23">
      <c r="T34" s="16"/>
      <c r="U34" s="17"/>
      <c r="V34" s="17"/>
      <c r="W34" s="17"/>
    </row>
    <row r="35" spans="20:23">
      <c r="T35" s="16"/>
      <c r="U35" s="17"/>
      <c r="V35" s="17"/>
      <c r="W35" s="17"/>
    </row>
    <row r="36" spans="20:23">
      <c r="T36" s="16"/>
      <c r="U36" s="17"/>
      <c r="V36" s="17"/>
      <c r="W36" s="17"/>
    </row>
    <row r="37" spans="20:23">
      <c r="T37" s="16"/>
      <c r="U37" s="17"/>
      <c r="V37" s="17"/>
      <c r="W37" s="17"/>
    </row>
    <row r="38" spans="20:23">
      <c r="T38" s="16"/>
      <c r="U38" s="17"/>
      <c r="V38" s="17"/>
      <c r="W38" s="17"/>
    </row>
    <row r="39" spans="20:23">
      <c r="T39" s="16"/>
      <c r="U39" s="17"/>
      <c r="V39" s="17"/>
      <c r="W39" s="17"/>
    </row>
    <row r="40" spans="20:23">
      <c r="T40" s="16"/>
      <c r="U40" s="17"/>
      <c r="V40" s="17"/>
      <c r="W40" s="17"/>
    </row>
    <row r="41" spans="20:23">
      <c r="T41" s="16"/>
      <c r="U41" s="17"/>
      <c r="V41" s="17"/>
      <c r="W41" s="17"/>
    </row>
    <row r="42" spans="20:23">
      <c r="T42" s="16"/>
      <c r="U42" s="17"/>
      <c r="V42" s="17"/>
      <c r="W42" s="17"/>
    </row>
    <row r="43" spans="20:23">
      <c r="T43" s="16"/>
      <c r="U43" s="17"/>
      <c r="V43" s="17"/>
      <c r="W43" s="17"/>
    </row>
    <row r="44" spans="20:23">
      <c r="T44" s="16"/>
      <c r="U44" s="17"/>
      <c r="V44" s="17"/>
      <c r="W44" s="17"/>
    </row>
    <row r="45" spans="20:23">
      <c r="T45" s="16"/>
      <c r="U45" s="17"/>
      <c r="V45" s="17"/>
      <c r="W45" s="17"/>
    </row>
    <row r="46" spans="20:23">
      <c r="T46" s="16"/>
      <c r="U46" s="17"/>
      <c r="V46" s="17"/>
      <c r="W46" s="17"/>
    </row>
    <row r="47" spans="20:23">
      <c r="T47" s="16"/>
      <c r="U47" s="17"/>
      <c r="V47" s="17"/>
      <c r="W47" s="17"/>
    </row>
    <row r="48" spans="20:23">
      <c r="T48" s="16"/>
      <c r="U48" s="17"/>
      <c r="V48" s="17"/>
      <c r="W48" s="17"/>
    </row>
    <row r="49" spans="20:23">
      <c r="T49" s="16"/>
      <c r="U49" s="17"/>
      <c r="V49" s="17"/>
      <c r="W49" s="17"/>
    </row>
    <row r="50" spans="20:23">
      <c r="T50" s="16"/>
      <c r="U50" s="17"/>
      <c r="V50" s="17"/>
      <c r="W50" s="17"/>
    </row>
    <row r="51" spans="20:23">
      <c r="T51" s="14"/>
      <c r="U51" s="15"/>
      <c r="V51" s="15"/>
      <c r="W51" s="15"/>
    </row>
    <row r="52" spans="20:23">
      <c r="T52" s="14"/>
      <c r="U52" s="15"/>
      <c r="V52" s="15"/>
      <c r="W52" s="15"/>
    </row>
    <row r="53" spans="20:23">
      <c r="T53" s="14"/>
      <c r="U53" s="15"/>
      <c r="V53" s="15"/>
      <c r="W53" s="15"/>
    </row>
    <row r="54" spans="20:23">
      <c r="T54" s="14"/>
      <c r="U54" s="15"/>
      <c r="V54" s="15"/>
      <c r="W54" s="15"/>
    </row>
    <row r="55" spans="20:23">
      <c r="T55" s="14"/>
      <c r="U55" s="15"/>
      <c r="V55" s="15"/>
      <c r="W55" s="15"/>
    </row>
    <row r="56" spans="20:23">
      <c r="T56" s="14"/>
      <c r="U56" s="15"/>
      <c r="V56" s="15"/>
      <c r="W56" s="15"/>
    </row>
    <row r="57" spans="20:23">
      <c r="T57" s="14"/>
      <c r="U57" s="15"/>
      <c r="V57" s="15"/>
      <c r="W57" s="15"/>
    </row>
    <row r="58" spans="20:23">
      <c r="T58" s="14"/>
      <c r="U58" s="15"/>
      <c r="V58" s="15"/>
      <c r="W58" s="15"/>
    </row>
    <row r="59" spans="20:23">
      <c r="T59" s="14"/>
      <c r="U59" s="15"/>
      <c r="V59" s="15"/>
      <c r="W59" s="15"/>
    </row>
    <row r="60" spans="20:23">
      <c r="T60" s="14"/>
      <c r="U60" s="15"/>
      <c r="V60" s="15"/>
      <c r="W60" s="15"/>
    </row>
    <row r="61" spans="20:23">
      <c r="T61" s="14"/>
      <c r="U61" s="15"/>
      <c r="V61" s="15"/>
      <c r="W61" s="15"/>
    </row>
    <row r="62" spans="20:23">
      <c r="T62" s="14"/>
      <c r="U62" s="15"/>
      <c r="V62" s="15"/>
      <c r="W62" s="15"/>
    </row>
    <row r="63" spans="20:23">
      <c r="T63" s="14"/>
      <c r="U63" s="15"/>
      <c r="V63" s="15"/>
      <c r="W63" s="15"/>
    </row>
    <row r="64" spans="20:23">
      <c r="T64" s="14"/>
      <c r="U64" s="15"/>
      <c r="V64" s="15"/>
      <c r="W64" s="15"/>
    </row>
    <row r="65" spans="20:23">
      <c r="T65" s="14"/>
      <c r="U65" s="15"/>
      <c r="V65" s="15"/>
      <c r="W65" s="15"/>
    </row>
    <row r="66" spans="20:23">
      <c r="T66" s="14"/>
      <c r="U66" s="15"/>
      <c r="V66" s="15"/>
      <c r="W66" s="15"/>
    </row>
    <row r="67" spans="20:23">
      <c r="T67" s="14"/>
      <c r="U67" s="15"/>
      <c r="V67" s="15"/>
      <c r="W67" s="15"/>
    </row>
    <row r="68" spans="20:23">
      <c r="T68" s="14"/>
      <c r="U68" s="15"/>
      <c r="V68" s="15"/>
      <c r="W68" s="15"/>
    </row>
    <row r="69" spans="20:23">
      <c r="T69" s="14"/>
      <c r="U69" s="15"/>
      <c r="V69" s="15"/>
      <c r="W69" s="15"/>
    </row>
    <row r="70" spans="20:23">
      <c r="T70" s="14"/>
      <c r="U70" s="15"/>
      <c r="V70" s="15"/>
      <c r="W70" s="15"/>
    </row>
    <row r="71" spans="20:23">
      <c r="T71" s="14"/>
      <c r="U71" s="15"/>
      <c r="V71" s="15"/>
      <c r="W71" s="15"/>
    </row>
    <row r="72" spans="20:23">
      <c r="T72" s="14"/>
      <c r="U72" s="15"/>
      <c r="V72" s="15"/>
      <c r="W72" s="15"/>
    </row>
    <row r="73" spans="20:23">
      <c r="T73" s="14"/>
      <c r="U73" s="15"/>
      <c r="V73" s="15"/>
      <c r="W73" s="15"/>
    </row>
    <row r="74" spans="20:23">
      <c r="T74" s="14"/>
      <c r="U74" s="15"/>
      <c r="V74" s="15"/>
      <c r="W74" s="15"/>
    </row>
    <row r="75" spans="20:23">
      <c r="T75" s="14"/>
      <c r="U75" s="15"/>
      <c r="V75" s="15"/>
      <c r="W75" s="15"/>
    </row>
    <row r="76" spans="20:23">
      <c r="T76" s="14"/>
      <c r="U76" s="15"/>
      <c r="V76" s="15"/>
      <c r="W76" s="15"/>
    </row>
    <row r="77" spans="20:23">
      <c r="T77" s="14"/>
      <c r="U77" s="15"/>
      <c r="V77" s="15"/>
      <c r="W77" s="15"/>
    </row>
    <row r="78" spans="20:23">
      <c r="T78" s="14"/>
      <c r="U78" s="15"/>
      <c r="V78" s="15"/>
      <c r="W78" s="15"/>
    </row>
    <row r="79" spans="20:23">
      <c r="T79" s="14"/>
      <c r="U79" s="15"/>
      <c r="V79" s="15"/>
      <c r="W79" s="15"/>
    </row>
    <row r="80" spans="20:23">
      <c r="T80" s="14"/>
      <c r="U80" s="15"/>
      <c r="V80" s="15"/>
      <c r="W80" s="15"/>
    </row>
    <row r="81" spans="20:23">
      <c r="T81" s="14"/>
      <c r="U81" s="15"/>
      <c r="V81" s="15"/>
      <c r="W81" s="15"/>
    </row>
    <row r="82" spans="20:23">
      <c r="T82" s="14"/>
      <c r="U82" s="15"/>
      <c r="V82" s="15"/>
      <c r="W82" s="15"/>
    </row>
  </sheetData>
  <sortState ref="A7:T31">
    <sortCondition descending="1" ref="R7:R31"/>
  </sortState>
  <mergeCells count="2">
    <mergeCell ref="H5:L5"/>
    <mergeCell ref="M5:Q5"/>
  </mergeCells>
  <dataValidations disablePrompts="1" count="1">
    <dataValidation allowBlank="1" showErrorMessage="1" sqref="G6 C5:G5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2:W76"/>
  <sheetViews>
    <sheetView zoomScale="85" zoomScaleNormal="85" workbookViewId="0">
      <selection activeCell="F16" sqref="F16"/>
    </sheetView>
  </sheetViews>
  <sheetFormatPr defaultRowHeight="13.8"/>
  <cols>
    <col min="2" max="2" width="20.125" customWidth="1"/>
    <col min="3" max="3" width="16.875" customWidth="1"/>
    <col min="4" max="4" width="14.875" customWidth="1"/>
    <col min="5" max="5" width="21.375" customWidth="1"/>
    <col min="6" max="6" width="29.375" customWidth="1"/>
    <col min="7" max="7" width="8.125" customWidth="1"/>
    <col min="19" max="19" width="20.375" customWidth="1"/>
    <col min="20" max="23" width="9.375" hidden="1" customWidth="1"/>
  </cols>
  <sheetData>
    <row r="2" spans="1:23" ht="15.6">
      <c r="C2" s="1"/>
      <c r="D2" s="1"/>
      <c r="E2" s="1"/>
      <c r="F2" s="1"/>
    </row>
    <row r="3" spans="1:23">
      <c r="C3" s="2"/>
      <c r="D3" s="2"/>
      <c r="E3" s="2"/>
      <c r="F3" s="2"/>
    </row>
    <row r="4" spans="1:23" ht="15.6">
      <c r="D4" s="1" t="s">
        <v>4</v>
      </c>
      <c r="E4" s="1"/>
      <c r="F4" s="1"/>
    </row>
    <row r="5" spans="1:23" ht="12.75" customHeight="1" thickBot="1">
      <c r="C5" s="3"/>
      <c r="D5" s="3"/>
      <c r="E5" s="3"/>
      <c r="F5" s="3"/>
      <c r="G5" s="4"/>
      <c r="H5" s="69" t="s">
        <v>19</v>
      </c>
      <c r="I5" s="69"/>
      <c r="J5" s="69"/>
      <c r="K5" s="69"/>
      <c r="L5" s="69"/>
      <c r="M5" s="69" t="s">
        <v>20</v>
      </c>
      <c r="N5" s="69"/>
      <c r="O5" s="69"/>
      <c r="P5" s="69"/>
      <c r="Q5" s="69"/>
      <c r="R5" s="7"/>
      <c r="S5" s="7"/>
    </row>
    <row r="6" spans="1:23" ht="39.6">
      <c r="A6" s="5" t="s">
        <v>28</v>
      </c>
      <c r="B6" s="5" t="s">
        <v>0</v>
      </c>
      <c r="C6" s="6" t="s">
        <v>1</v>
      </c>
      <c r="D6" s="6" t="s">
        <v>2</v>
      </c>
      <c r="E6" s="19" t="s">
        <v>29</v>
      </c>
      <c r="F6" s="20" t="s">
        <v>36</v>
      </c>
      <c r="G6" s="10" t="s">
        <v>3</v>
      </c>
      <c r="H6" s="21" t="s">
        <v>13</v>
      </c>
      <c r="I6" s="22" t="s">
        <v>14</v>
      </c>
      <c r="J6" s="22" t="s">
        <v>15</v>
      </c>
      <c r="K6" s="22" t="s">
        <v>16</v>
      </c>
      <c r="L6" s="23" t="s">
        <v>17</v>
      </c>
      <c r="M6" s="21" t="s">
        <v>21</v>
      </c>
      <c r="N6" s="22" t="s">
        <v>22</v>
      </c>
      <c r="O6" s="22" t="s">
        <v>23</v>
      </c>
      <c r="P6" s="22" t="s">
        <v>24</v>
      </c>
      <c r="Q6" s="23" t="s">
        <v>18</v>
      </c>
      <c r="R6" s="12" t="s">
        <v>25</v>
      </c>
      <c r="S6" s="6" t="s">
        <v>26</v>
      </c>
    </row>
    <row r="7" spans="1:23" s="9" customFormat="1" ht="30" customHeight="1">
      <c r="A7" s="58" t="str">
        <f t="shared" ref="A7:A22" si="0">T7&amp;W7</f>
        <v>1</v>
      </c>
      <c r="B7" s="58" t="s">
        <v>94</v>
      </c>
      <c r="C7" s="58" t="s">
        <v>45</v>
      </c>
      <c r="D7" s="58" t="s">
        <v>12</v>
      </c>
      <c r="E7" s="58" t="s">
        <v>35</v>
      </c>
      <c r="F7" s="59" t="s">
        <v>87</v>
      </c>
      <c r="G7" s="60">
        <v>10</v>
      </c>
      <c r="H7" s="61">
        <v>100</v>
      </c>
      <c r="I7" s="62">
        <v>100</v>
      </c>
      <c r="J7" s="62">
        <v>100</v>
      </c>
      <c r="K7" s="62"/>
      <c r="L7" s="63">
        <v>300</v>
      </c>
      <c r="M7" s="61">
        <v>100</v>
      </c>
      <c r="N7" s="62">
        <v>100</v>
      </c>
      <c r="O7" s="62">
        <v>61</v>
      </c>
      <c r="P7" s="62"/>
      <c r="Q7" s="64">
        <v>261</v>
      </c>
      <c r="R7" s="65">
        <v>561</v>
      </c>
      <c r="S7" s="66" t="s">
        <v>168</v>
      </c>
      <c r="T7" s="14">
        <f t="shared" ref="T7:T22" si="1">RANK(R7,$R$7:$R$76,0)</f>
        <v>1</v>
      </c>
      <c r="U7" s="15">
        <f t="shared" ref="U7:U22" si="2">IF(T7=T8,0,T8-1)</f>
        <v>1</v>
      </c>
      <c r="V7" s="15">
        <f t="shared" ref="V7:V21" si="3">IF(U7=0,V8,U7)</f>
        <v>1</v>
      </c>
      <c r="W7" s="15" t="str">
        <f t="shared" ref="W7:W22" si="4">IF(T7=V7,""," - "&amp;V7)</f>
        <v/>
      </c>
    </row>
    <row r="8" spans="1:23" s="9" customFormat="1" ht="30" customHeight="1">
      <c r="A8" s="49" t="str">
        <f t="shared" si="0"/>
        <v>2</v>
      </c>
      <c r="B8" s="49" t="s">
        <v>96</v>
      </c>
      <c r="C8" s="49" t="s">
        <v>63</v>
      </c>
      <c r="D8" s="49" t="s">
        <v>40</v>
      </c>
      <c r="E8" s="49" t="s">
        <v>31</v>
      </c>
      <c r="F8" s="50" t="s">
        <v>97</v>
      </c>
      <c r="G8" s="51">
        <v>10</v>
      </c>
      <c r="H8" s="52">
        <v>100</v>
      </c>
      <c r="I8" s="53">
        <v>100</v>
      </c>
      <c r="J8" s="53">
        <v>6</v>
      </c>
      <c r="K8" s="53"/>
      <c r="L8" s="54">
        <v>206</v>
      </c>
      <c r="M8" s="52">
        <v>100</v>
      </c>
      <c r="N8" s="53">
        <v>80</v>
      </c>
      <c r="O8" s="53">
        <v>36</v>
      </c>
      <c r="P8" s="53"/>
      <c r="Q8" s="55">
        <v>216</v>
      </c>
      <c r="R8" s="56">
        <v>422</v>
      </c>
      <c r="S8" s="57" t="s">
        <v>169</v>
      </c>
      <c r="T8" s="14">
        <f t="shared" si="1"/>
        <v>2</v>
      </c>
      <c r="U8" s="15">
        <f t="shared" si="2"/>
        <v>2</v>
      </c>
      <c r="V8" s="15">
        <f t="shared" si="3"/>
        <v>2</v>
      </c>
      <c r="W8" s="15" t="str">
        <f t="shared" si="4"/>
        <v/>
      </c>
    </row>
    <row r="9" spans="1:23" s="9" customFormat="1" ht="30" customHeight="1">
      <c r="A9" s="49" t="str">
        <f t="shared" si="0"/>
        <v>3</v>
      </c>
      <c r="B9" s="49" t="s">
        <v>94</v>
      </c>
      <c r="C9" s="49" t="s">
        <v>65</v>
      </c>
      <c r="D9" s="49" t="s">
        <v>51</v>
      </c>
      <c r="E9" s="49" t="s">
        <v>35</v>
      </c>
      <c r="F9" s="50" t="s">
        <v>88</v>
      </c>
      <c r="G9" s="51">
        <v>10</v>
      </c>
      <c r="H9" s="52">
        <v>100</v>
      </c>
      <c r="I9" s="53">
        <v>70</v>
      </c>
      <c r="J9" s="53">
        <v>6</v>
      </c>
      <c r="K9" s="53"/>
      <c r="L9" s="54">
        <v>176</v>
      </c>
      <c r="M9" s="52">
        <v>100</v>
      </c>
      <c r="N9" s="53">
        <v>81</v>
      </c>
      <c r="O9" s="53">
        <v>6</v>
      </c>
      <c r="P9" s="53">
        <v>0</v>
      </c>
      <c r="Q9" s="55">
        <v>187</v>
      </c>
      <c r="R9" s="56">
        <v>363</v>
      </c>
      <c r="S9" s="57" t="s">
        <v>169</v>
      </c>
      <c r="T9" s="14">
        <f t="shared" si="1"/>
        <v>3</v>
      </c>
      <c r="U9" s="15">
        <f t="shared" si="2"/>
        <v>3</v>
      </c>
      <c r="V9" s="15">
        <f t="shared" si="3"/>
        <v>3</v>
      </c>
      <c r="W9" s="15" t="str">
        <f t="shared" si="4"/>
        <v/>
      </c>
    </row>
    <row r="10" spans="1:23" s="9" customFormat="1" ht="30" customHeight="1">
      <c r="A10" s="49" t="str">
        <f t="shared" si="0"/>
        <v>4</v>
      </c>
      <c r="B10" s="49" t="s">
        <v>94</v>
      </c>
      <c r="C10" s="49" t="s">
        <v>98</v>
      </c>
      <c r="D10" s="49" t="s">
        <v>43</v>
      </c>
      <c r="E10" s="49" t="s">
        <v>37</v>
      </c>
      <c r="F10" s="50" t="s">
        <v>88</v>
      </c>
      <c r="G10" s="51">
        <v>10</v>
      </c>
      <c r="H10" s="52">
        <v>100</v>
      </c>
      <c r="I10" s="53">
        <v>54</v>
      </c>
      <c r="J10" s="53"/>
      <c r="K10" s="53"/>
      <c r="L10" s="54">
        <v>154</v>
      </c>
      <c r="M10" s="52">
        <v>100</v>
      </c>
      <c r="N10" s="53">
        <v>100</v>
      </c>
      <c r="O10" s="53">
        <v>0</v>
      </c>
      <c r="P10" s="53"/>
      <c r="Q10" s="55">
        <v>200</v>
      </c>
      <c r="R10" s="56">
        <v>354</v>
      </c>
      <c r="S10" s="57" t="s">
        <v>169</v>
      </c>
      <c r="T10" s="14">
        <f t="shared" si="1"/>
        <v>4</v>
      </c>
      <c r="U10" s="15">
        <f t="shared" si="2"/>
        <v>4</v>
      </c>
      <c r="V10" s="15">
        <f t="shared" si="3"/>
        <v>4</v>
      </c>
      <c r="W10" s="15" t="str">
        <f t="shared" si="4"/>
        <v/>
      </c>
    </row>
    <row r="11" spans="1:23" s="9" customFormat="1" ht="30" customHeight="1">
      <c r="A11" s="49" t="str">
        <f t="shared" si="0"/>
        <v>5</v>
      </c>
      <c r="B11" s="49" t="s">
        <v>94</v>
      </c>
      <c r="C11" s="49" t="s">
        <v>99</v>
      </c>
      <c r="D11" s="49" t="s">
        <v>100</v>
      </c>
      <c r="E11" s="49" t="s">
        <v>56</v>
      </c>
      <c r="F11" s="50" t="s">
        <v>101</v>
      </c>
      <c r="G11" s="51">
        <v>10</v>
      </c>
      <c r="H11" s="52">
        <v>100</v>
      </c>
      <c r="I11" s="53">
        <v>56</v>
      </c>
      <c r="J11" s="53">
        <v>0</v>
      </c>
      <c r="K11" s="53">
        <v>0</v>
      </c>
      <c r="L11" s="54">
        <v>156</v>
      </c>
      <c r="M11" s="52">
        <v>100</v>
      </c>
      <c r="N11" s="53">
        <v>43</v>
      </c>
      <c r="O11" s="53">
        <v>37</v>
      </c>
      <c r="P11" s="53">
        <v>0</v>
      </c>
      <c r="Q11" s="55">
        <v>180</v>
      </c>
      <c r="R11" s="56">
        <v>336</v>
      </c>
      <c r="S11" s="57" t="s">
        <v>169</v>
      </c>
      <c r="T11" s="14">
        <f t="shared" si="1"/>
        <v>5</v>
      </c>
      <c r="U11" s="15">
        <f t="shared" si="2"/>
        <v>5</v>
      </c>
      <c r="V11" s="15">
        <f t="shared" si="3"/>
        <v>5</v>
      </c>
      <c r="W11" s="15" t="str">
        <f t="shared" si="4"/>
        <v/>
      </c>
    </row>
    <row r="12" spans="1:23" s="9" customFormat="1" ht="30" customHeight="1">
      <c r="A12" s="49" t="str">
        <f t="shared" si="0"/>
        <v>6</v>
      </c>
      <c r="B12" s="49" t="s">
        <v>95</v>
      </c>
      <c r="C12" s="49" t="s">
        <v>67</v>
      </c>
      <c r="D12" s="49" t="s">
        <v>11</v>
      </c>
      <c r="E12" s="49" t="s">
        <v>83</v>
      </c>
      <c r="F12" s="50" t="s">
        <v>91</v>
      </c>
      <c r="G12" s="51">
        <v>10</v>
      </c>
      <c r="H12" s="52">
        <v>60</v>
      </c>
      <c r="I12" s="53">
        <v>80</v>
      </c>
      <c r="J12" s="53">
        <v>0</v>
      </c>
      <c r="K12" s="53">
        <v>0</v>
      </c>
      <c r="L12" s="54">
        <v>140</v>
      </c>
      <c r="M12" s="52">
        <v>100</v>
      </c>
      <c r="N12" s="53">
        <v>31</v>
      </c>
      <c r="O12" s="53">
        <v>6</v>
      </c>
      <c r="P12" s="53">
        <v>5</v>
      </c>
      <c r="Q12" s="55">
        <v>142</v>
      </c>
      <c r="R12" s="56">
        <v>282</v>
      </c>
      <c r="S12" s="57" t="s">
        <v>169</v>
      </c>
      <c r="T12" s="14">
        <f t="shared" si="1"/>
        <v>6</v>
      </c>
      <c r="U12" s="15">
        <f t="shared" si="2"/>
        <v>6</v>
      </c>
      <c r="V12" s="15">
        <f t="shared" si="3"/>
        <v>6</v>
      </c>
      <c r="W12" s="15" t="str">
        <f t="shared" si="4"/>
        <v/>
      </c>
    </row>
    <row r="13" spans="1:23" s="9" customFormat="1" ht="30" customHeight="1">
      <c r="A13" s="8" t="str">
        <f t="shared" si="0"/>
        <v>7</v>
      </c>
      <c r="B13" s="8" t="s">
        <v>94</v>
      </c>
      <c r="C13" s="8" t="s">
        <v>77</v>
      </c>
      <c r="D13" s="8" t="s">
        <v>8</v>
      </c>
      <c r="E13" s="8" t="s">
        <v>33</v>
      </c>
      <c r="F13" s="28" t="s">
        <v>88</v>
      </c>
      <c r="G13" s="11">
        <v>10</v>
      </c>
      <c r="H13" s="31">
        <v>100</v>
      </c>
      <c r="I13" s="32">
        <v>16</v>
      </c>
      <c r="J13" s="32"/>
      <c r="K13" s="32">
        <v>9</v>
      </c>
      <c r="L13" s="36">
        <v>125</v>
      </c>
      <c r="M13" s="31">
        <v>100</v>
      </c>
      <c r="N13" s="32"/>
      <c r="O13" s="32">
        <v>37</v>
      </c>
      <c r="P13" s="32"/>
      <c r="Q13" s="34">
        <v>137</v>
      </c>
      <c r="R13" s="27">
        <v>262</v>
      </c>
      <c r="S13" s="33"/>
      <c r="T13" s="14">
        <f t="shared" si="1"/>
        <v>7</v>
      </c>
      <c r="U13" s="15">
        <f t="shared" si="2"/>
        <v>7</v>
      </c>
      <c r="V13" s="15">
        <f t="shared" si="3"/>
        <v>7</v>
      </c>
      <c r="W13" s="15" t="str">
        <f t="shared" si="4"/>
        <v/>
      </c>
    </row>
    <row r="14" spans="1:23" s="9" customFormat="1" ht="43.2" customHeight="1">
      <c r="A14" s="8" t="str">
        <f t="shared" si="0"/>
        <v>8</v>
      </c>
      <c r="B14" s="8" t="s">
        <v>112</v>
      </c>
      <c r="C14" s="8" t="s">
        <v>116</v>
      </c>
      <c r="D14" s="8" t="s">
        <v>5</v>
      </c>
      <c r="E14" s="8" t="s">
        <v>30</v>
      </c>
      <c r="F14" s="28" t="s">
        <v>117</v>
      </c>
      <c r="G14" s="11">
        <v>10</v>
      </c>
      <c r="H14" s="31">
        <v>100</v>
      </c>
      <c r="I14" s="32">
        <v>12</v>
      </c>
      <c r="J14" s="32">
        <v>0</v>
      </c>
      <c r="K14" s="32"/>
      <c r="L14" s="36">
        <v>112</v>
      </c>
      <c r="M14" s="31">
        <v>100</v>
      </c>
      <c r="N14" s="32">
        <v>27</v>
      </c>
      <c r="O14" s="32">
        <v>6</v>
      </c>
      <c r="P14" s="32">
        <v>0</v>
      </c>
      <c r="Q14" s="34">
        <v>133</v>
      </c>
      <c r="R14" s="27">
        <v>245</v>
      </c>
      <c r="S14" s="8"/>
      <c r="T14" s="14">
        <f t="shared" si="1"/>
        <v>8</v>
      </c>
      <c r="U14" s="15">
        <f t="shared" si="2"/>
        <v>8</v>
      </c>
      <c r="V14" s="15">
        <f t="shared" si="3"/>
        <v>8</v>
      </c>
      <c r="W14" s="15" t="str">
        <f t="shared" si="4"/>
        <v/>
      </c>
    </row>
    <row r="15" spans="1:23" s="9" customFormat="1" ht="30" customHeight="1">
      <c r="A15" s="8" t="str">
        <f t="shared" si="0"/>
        <v>9</v>
      </c>
      <c r="B15" s="8" t="s">
        <v>96</v>
      </c>
      <c r="C15" s="8" t="s">
        <v>68</v>
      </c>
      <c r="D15" s="8" t="s">
        <v>69</v>
      </c>
      <c r="E15" s="8" t="s">
        <v>84</v>
      </c>
      <c r="F15" s="28" t="s">
        <v>97</v>
      </c>
      <c r="G15" s="11">
        <v>10</v>
      </c>
      <c r="H15" s="31">
        <v>100</v>
      </c>
      <c r="I15" s="32">
        <v>8</v>
      </c>
      <c r="J15" s="32">
        <v>0</v>
      </c>
      <c r="K15" s="32"/>
      <c r="L15" s="36">
        <v>108</v>
      </c>
      <c r="M15" s="31">
        <v>100</v>
      </c>
      <c r="N15" s="32">
        <v>0</v>
      </c>
      <c r="O15" s="32">
        <v>26</v>
      </c>
      <c r="P15" s="32"/>
      <c r="Q15" s="34">
        <v>126</v>
      </c>
      <c r="R15" s="27">
        <v>234</v>
      </c>
      <c r="S15" s="8"/>
      <c r="T15" s="14">
        <f t="shared" si="1"/>
        <v>9</v>
      </c>
      <c r="U15" s="15">
        <f t="shared" si="2"/>
        <v>9</v>
      </c>
      <c r="V15" s="15">
        <f t="shared" si="3"/>
        <v>9</v>
      </c>
      <c r="W15" s="15" t="str">
        <f t="shared" si="4"/>
        <v/>
      </c>
    </row>
    <row r="16" spans="1:23" s="9" customFormat="1" ht="30" customHeight="1">
      <c r="A16" s="8" t="str">
        <f t="shared" si="0"/>
        <v>10</v>
      </c>
      <c r="B16" s="8" t="s">
        <v>95</v>
      </c>
      <c r="C16" s="8" t="s">
        <v>70</v>
      </c>
      <c r="D16" s="8" t="s">
        <v>44</v>
      </c>
      <c r="E16" s="8" t="s">
        <v>39</v>
      </c>
      <c r="F16" s="28" t="s">
        <v>91</v>
      </c>
      <c r="G16" s="11">
        <v>10</v>
      </c>
      <c r="H16" s="31">
        <v>100</v>
      </c>
      <c r="I16" s="32">
        <v>22</v>
      </c>
      <c r="J16" s="32"/>
      <c r="K16" s="32"/>
      <c r="L16" s="36">
        <v>122</v>
      </c>
      <c r="M16" s="31">
        <v>100</v>
      </c>
      <c r="N16" s="32">
        <v>0</v>
      </c>
      <c r="O16" s="32">
        <v>6</v>
      </c>
      <c r="P16" s="32"/>
      <c r="Q16" s="34">
        <v>106</v>
      </c>
      <c r="R16" s="27">
        <v>228</v>
      </c>
      <c r="S16" s="8"/>
      <c r="T16" s="14">
        <f t="shared" si="1"/>
        <v>10</v>
      </c>
      <c r="U16" s="15">
        <f t="shared" si="2"/>
        <v>10</v>
      </c>
      <c r="V16" s="15">
        <f t="shared" si="3"/>
        <v>10</v>
      </c>
      <c r="W16" s="15" t="str">
        <f t="shared" si="4"/>
        <v/>
      </c>
    </row>
    <row r="17" spans="1:23" s="9" customFormat="1" ht="30" customHeight="1">
      <c r="A17" s="8" t="str">
        <f t="shared" si="0"/>
        <v>11</v>
      </c>
      <c r="B17" s="8" t="s">
        <v>94</v>
      </c>
      <c r="C17" s="8" t="s">
        <v>74</v>
      </c>
      <c r="D17" s="8" t="s">
        <v>71</v>
      </c>
      <c r="E17" s="8" t="s">
        <v>82</v>
      </c>
      <c r="F17" s="28" t="s">
        <v>92</v>
      </c>
      <c r="G17" s="11">
        <v>10</v>
      </c>
      <c r="H17" s="31">
        <v>100</v>
      </c>
      <c r="I17" s="32">
        <v>14</v>
      </c>
      <c r="J17" s="32">
        <v>0</v>
      </c>
      <c r="K17" s="32"/>
      <c r="L17" s="36">
        <v>114</v>
      </c>
      <c r="M17" s="31">
        <v>100</v>
      </c>
      <c r="N17" s="32">
        <v>0</v>
      </c>
      <c r="O17" s="32"/>
      <c r="P17" s="32"/>
      <c r="Q17" s="34">
        <v>100</v>
      </c>
      <c r="R17" s="27">
        <v>214</v>
      </c>
      <c r="S17" s="8"/>
      <c r="T17" s="14">
        <f t="shared" si="1"/>
        <v>11</v>
      </c>
      <c r="U17" s="15">
        <f t="shared" si="2"/>
        <v>11</v>
      </c>
      <c r="V17" s="15">
        <f t="shared" si="3"/>
        <v>11</v>
      </c>
      <c r="W17" s="15" t="str">
        <f t="shared" si="4"/>
        <v/>
      </c>
    </row>
    <row r="18" spans="1:23" s="9" customFormat="1" ht="30" customHeight="1">
      <c r="A18" s="8" t="str">
        <f t="shared" si="0"/>
        <v>12</v>
      </c>
      <c r="B18" s="8" t="s">
        <v>94</v>
      </c>
      <c r="C18" s="8" t="s">
        <v>46</v>
      </c>
      <c r="D18" s="8" t="s">
        <v>135</v>
      </c>
      <c r="E18" s="8" t="s">
        <v>84</v>
      </c>
      <c r="F18" s="28" t="s">
        <v>88</v>
      </c>
      <c r="G18" s="11">
        <v>10</v>
      </c>
      <c r="H18" s="31">
        <v>45</v>
      </c>
      <c r="I18" s="32">
        <v>16</v>
      </c>
      <c r="J18" s="32">
        <v>0</v>
      </c>
      <c r="K18" s="32">
        <v>0</v>
      </c>
      <c r="L18" s="36">
        <v>61</v>
      </c>
      <c r="M18" s="31">
        <v>85</v>
      </c>
      <c r="N18" s="32">
        <v>15</v>
      </c>
      <c r="O18" s="32">
        <v>0</v>
      </c>
      <c r="P18" s="32"/>
      <c r="Q18" s="34">
        <v>100</v>
      </c>
      <c r="R18" s="27">
        <v>161</v>
      </c>
      <c r="S18" s="8"/>
      <c r="T18" s="14">
        <f t="shared" si="1"/>
        <v>12</v>
      </c>
      <c r="U18" s="15">
        <f t="shared" si="2"/>
        <v>12</v>
      </c>
      <c r="V18" s="15">
        <f t="shared" si="3"/>
        <v>12</v>
      </c>
      <c r="W18" s="15" t="str">
        <f t="shared" si="4"/>
        <v/>
      </c>
    </row>
    <row r="19" spans="1:23" s="9" customFormat="1" ht="30" customHeight="1">
      <c r="A19" s="8" t="str">
        <f t="shared" si="0"/>
        <v>13</v>
      </c>
      <c r="B19" s="8" t="s">
        <v>96</v>
      </c>
      <c r="C19" s="8" t="s">
        <v>78</v>
      </c>
      <c r="D19" s="8" t="s">
        <v>47</v>
      </c>
      <c r="E19" s="8" t="s">
        <v>34</v>
      </c>
      <c r="F19" s="28" t="s">
        <v>137</v>
      </c>
      <c r="G19" s="11">
        <v>10</v>
      </c>
      <c r="H19" s="31">
        <v>30</v>
      </c>
      <c r="I19" s="32"/>
      <c r="J19" s="32"/>
      <c r="K19" s="32">
        <v>0</v>
      </c>
      <c r="L19" s="36">
        <v>30</v>
      </c>
      <c r="M19" s="31">
        <v>100</v>
      </c>
      <c r="N19" s="32">
        <v>0</v>
      </c>
      <c r="O19" s="32">
        <v>0</v>
      </c>
      <c r="P19" s="32"/>
      <c r="Q19" s="34">
        <v>100</v>
      </c>
      <c r="R19" s="27">
        <v>130</v>
      </c>
      <c r="S19" s="8"/>
      <c r="T19" s="14">
        <f t="shared" si="1"/>
        <v>13</v>
      </c>
      <c r="U19" s="15">
        <f t="shared" si="2"/>
        <v>13</v>
      </c>
      <c r="V19" s="15">
        <f t="shared" si="3"/>
        <v>13</v>
      </c>
      <c r="W19" s="15" t="str">
        <f t="shared" si="4"/>
        <v/>
      </c>
    </row>
    <row r="20" spans="1:23" s="9" customFormat="1" ht="30" customHeight="1">
      <c r="A20" s="8" t="str">
        <f t="shared" si="0"/>
        <v>14</v>
      </c>
      <c r="B20" s="8" t="s">
        <v>94</v>
      </c>
      <c r="C20" s="8" t="s">
        <v>143</v>
      </c>
      <c r="D20" s="8" t="s">
        <v>5</v>
      </c>
      <c r="E20" s="8" t="s">
        <v>30</v>
      </c>
      <c r="F20" s="28" t="s">
        <v>88</v>
      </c>
      <c r="G20" s="11">
        <v>10</v>
      </c>
      <c r="H20" s="31">
        <v>5</v>
      </c>
      <c r="I20" s="32">
        <v>16</v>
      </c>
      <c r="J20" s="32">
        <v>0</v>
      </c>
      <c r="K20" s="32">
        <v>0</v>
      </c>
      <c r="L20" s="36">
        <v>21</v>
      </c>
      <c r="M20" s="31">
        <v>70</v>
      </c>
      <c r="N20" s="32">
        <v>0</v>
      </c>
      <c r="O20" s="32">
        <v>0</v>
      </c>
      <c r="P20" s="32">
        <v>0</v>
      </c>
      <c r="Q20" s="34">
        <v>70</v>
      </c>
      <c r="R20" s="27">
        <v>91</v>
      </c>
      <c r="S20" s="8"/>
      <c r="T20" s="14">
        <f t="shared" si="1"/>
        <v>14</v>
      </c>
      <c r="U20" s="15">
        <f t="shared" si="2"/>
        <v>14</v>
      </c>
      <c r="V20" s="15">
        <f t="shared" si="3"/>
        <v>14</v>
      </c>
      <c r="W20" s="15" t="str">
        <f t="shared" si="4"/>
        <v/>
      </c>
    </row>
    <row r="21" spans="1:23" s="9" customFormat="1" ht="30" customHeight="1">
      <c r="A21" s="8" t="str">
        <f t="shared" si="0"/>
        <v>15</v>
      </c>
      <c r="B21" s="8" t="s">
        <v>86</v>
      </c>
      <c r="C21" s="8" t="s">
        <v>152</v>
      </c>
      <c r="D21" s="8" t="s">
        <v>153</v>
      </c>
      <c r="E21" s="8" t="s">
        <v>32</v>
      </c>
      <c r="F21" s="28" t="s">
        <v>145</v>
      </c>
      <c r="G21" s="11">
        <v>10</v>
      </c>
      <c r="H21" s="31">
        <v>0</v>
      </c>
      <c r="I21" s="32">
        <v>8</v>
      </c>
      <c r="J21" s="32"/>
      <c r="K21" s="32"/>
      <c r="L21" s="36">
        <v>8</v>
      </c>
      <c r="M21" s="31"/>
      <c r="N21" s="32"/>
      <c r="O21" s="32"/>
      <c r="P21" s="32"/>
      <c r="Q21" s="34">
        <v>0</v>
      </c>
      <c r="R21" s="27">
        <v>8</v>
      </c>
      <c r="S21" s="8"/>
      <c r="T21" s="14">
        <f t="shared" si="1"/>
        <v>15</v>
      </c>
      <c r="U21" s="15">
        <f t="shared" si="2"/>
        <v>15</v>
      </c>
      <c r="V21" s="15">
        <f t="shared" si="3"/>
        <v>15</v>
      </c>
      <c r="W21" s="15" t="str">
        <f t="shared" si="4"/>
        <v/>
      </c>
    </row>
    <row r="22" spans="1:23" s="9" customFormat="1" ht="30" customHeight="1">
      <c r="A22" s="8" t="str">
        <f t="shared" si="0"/>
        <v>16</v>
      </c>
      <c r="B22" s="8" t="s">
        <v>96</v>
      </c>
      <c r="C22" s="8" t="s">
        <v>160</v>
      </c>
      <c r="D22" s="8" t="s">
        <v>161</v>
      </c>
      <c r="E22" s="8" t="s">
        <v>129</v>
      </c>
      <c r="F22" s="28" t="s">
        <v>162</v>
      </c>
      <c r="G22" s="11">
        <v>10</v>
      </c>
      <c r="H22" s="31">
        <v>0</v>
      </c>
      <c r="I22" s="32"/>
      <c r="J22" s="32">
        <v>0</v>
      </c>
      <c r="K22" s="32">
        <v>0</v>
      </c>
      <c r="L22" s="36">
        <v>0</v>
      </c>
      <c r="M22" s="31">
        <v>0</v>
      </c>
      <c r="N22" s="32"/>
      <c r="O22" s="32"/>
      <c r="P22" s="32"/>
      <c r="Q22" s="34">
        <v>0</v>
      </c>
      <c r="R22" s="27">
        <v>0</v>
      </c>
      <c r="S22" s="8"/>
      <c r="T22" s="14">
        <f t="shared" si="1"/>
        <v>16</v>
      </c>
      <c r="U22" s="15">
        <f t="shared" si="2"/>
        <v>16</v>
      </c>
      <c r="V22" s="15">
        <f>IF(U22=0,#REF!,U22)</f>
        <v>16</v>
      </c>
      <c r="W22" s="15" t="str">
        <f t="shared" si="4"/>
        <v/>
      </c>
    </row>
    <row r="23" spans="1:23">
      <c r="T23" s="16">
        <v>17</v>
      </c>
      <c r="U23" s="17"/>
      <c r="V23" s="17"/>
      <c r="W23" s="17"/>
    </row>
    <row r="24" spans="1:23">
      <c r="T24" s="16"/>
      <c r="U24" s="17"/>
      <c r="V24" s="17"/>
      <c r="W24" s="17"/>
    </row>
    <row r="25" spans="1:23">
      <c r="T25" s="16"/>
      <c r="U25" s="17"/>
      <c r="V25" s="17"/>
      <c r="W25" s="17"/>
    </row>
    <row r="26" spans="1:23">
      <c r="T26" s="16"/>
      <c r="U26" s="17"/>
      <c r="V26" s="17"/>
      <c r="W26" s="17"/>
    </row>
    <row r="27" spans="1:23">
      <c r="T27" s="16"/>
      <c r="U27" s="17"/>
      <c r="V27" s="17"/>
      <c r="W27" s="17"/>
    </row>
    <row r="28" spans="1:23">
      <c r="T28" s="16"/>
      <c r="U28" s="17"/>
      <c r="V28" s="17"/>
      <c r="W28" s="17"/>
    </row>
    <row r="29" spans="1:23">
      <c r="T29" s="16"/>
      <c r="U29" s="17"/>
      <c r="V29" s="17"/>
      <c r="W29" s="17"/>
    </row>
    <row r="30" spans="1:23">
      <c r="T30" s="16"/>
      <c r="U30" s="17"/>
      <c r="V30" s="17"/>
      <c r="W30" s="17"/>
    </row>
    <row r="31" spans="1:23">
      <c r="T31" s="16"/>
      <c r="U31" s="17"/>
      <c r="V31" s="17"/>
      <c r="W31" s="17"/>
    </row>
    <row r="32" spans="1:23">
      <c r="T32" s="16"/>
      <c r="U32" s="17"/>
      <c r="V32" s="17"/>
      <c r="W32" s="17"/>
    </row>
    <row r="33" spans="20:23">
      <c r="T33" s="16"/>
      <c r="U33" s="17"/>
      <c r="V33" s="17"/>
      <c r="W33" s="17"/>
    </row>
    <row r="34" spans="20:23">
      <c r="T34" s="16"/>
      <c r="U34" s="17"/>
      <c r="V34" s="17"/>
      <c r="W34" s="17"/>
    </row>
    <row r="35" spans="20:23">
      <c r="T35" s="16"/>
      <c r="U35" s="17"/>
      <c r="V35" s="17"/>
      <c r="W35" s="17"/>
    </row>
    <row r="36" spans="20:23">
      <c r="T36" s="16"/>
      <c r="U36" s="17"/>
      <c r="V36" s="17"/>
      <c r="W36" s="17"/>
    </row>
    <row r="37" spans="20:23">
      <c r="T37" s="16"/>
      <c r="U37" s="17"/>
      <c r="V37" s="17"/>
      <c r="W37" s="17"/>
    </row>
    <row r="38" spans="20:23">
      <c r="T38" s="16"/>
      <c r="U38" s="17"/>
      <c r="V38" s="17"/>
      <c r="W38" s="17"/>
    </row>
    <row r="39" spans="20:23">
      <c r="T39" s="16"/>
      <c r="U39" s="17"/>
      <c r="V39" s="17"/>
      <c r="W39" s="17"/>
    </row>
    <row r="40" spans="20:23">
      <c r="T40" s="16"/>
      <c r="U40" s="17"/>
      <c r="V40" s="17"/>
      <c r="W40" s="17"/>
    </row>
    <row r="41" spans="20:23">
      <c r="T41" s="16"/>
      <c r="U41" s="17"/>
      <c r="V41" s="17"/>
      <c r="W41" s="17"/>
    </row>
    <row r="42" spans="20:23">
      <c r="T42" s="16"/>
      <c r="U42" s="17"/>
      <c r="V42" s="17"/>
      <c r="W42" s="17"/>
    </row>
    <row r="43" spans="20:23">
      <c r="T43" s="16"/>
      <c r="U43" s="17"/>
      <c r="V43" s="17"/>
      <c r="W43" s="17"/>
    </row>
    <row r="44" spans="20:23">
      <c r="T44" s="16"/>
      <c r="U44" s="17"/>
      <c r="V44" s="17"/>
      <c r="W44" s="17"/>
    </row>
    <row r="45" spans="20:23">
      <c r="T45" s="14"/>
      <c r="U45" s="15"/>
      <c r="V45" s="15"/>
      <c r="W45" s="15"/>
    </row>
    <row r="46" spans="20:23">
      <c r="T46" s="14"/>
      <c r="U46" s="15"/>
      <c r="V46" s="15"/>
      <c r="W46" s="15"/>
    </row>
    <row r="47" spans="20:23">
      <c r="T47" s="14"/>
      <c r="U47" s="15"/>
      <c r="V47" s="15"/>
      <c r="W47" s="15"/>
    </row>
    <row r="48" spans="20:23">
      <c r="T48" s="14"/>
      <c r="U48" s="15"/>
      <c r="V48" s="15"/>
      <c r="W48" s="15"/>
    </row>
    <row r="49" spans="20:23">
      <c r="T49" s="14"/>
      <c r="U49" s="15"/>
      <c r="V49" s="15"/>
      <c r="W49" s="15"/>
    </row>
    <row r="50" spans="20:23">
      <c r="T50" s="14"/>
      <c r="U50" s="15"/>
      <c r="V50" s="15"/>
      <c r="W50" s="15"/>
    </row>
    <row r="51" spans="20:23">
      <c r="T51" s="14"/>
      <c r="U51" s="15"/>
      <c r="V51" s="15"/>
      <c r="W51" s="15"/>
    </row>
    <row r="52" spans="20:23">
      <c r="T52" s="14"/>
      <c r="U52" s="15"/>
      <c r="V52" s="15"/>
      <c r="W52" s="15"/>
    </row>
    <row r="53" spans="20:23">
      <c r="T53" s="14"/>
      <c r="U53" s="15"/>
      <c r="V53" s="15"/>
      <c r="W53" s="15"/>
    </row>
    <row r="54" spans="20:23">
      <c r="T54" s="14"/>
      <c r="U54" s="15"/>
      <c r="V54" s="15"/>
      <c r="W54" s="15"/>
    </row>
    <row r="55" spans="20:23">
      <c r="T55" s="14"/>
      <c r="U55" s="15"/>
      <c r="V55" s="15"/>
      <c r="W55" s="15"/>
    </row>
    <row r="56" spans="20:23">
      <c r="T56" s="14"/>
      <c r="U56" s="15"/>
      <c r="V56" s="15"/>
      <c r="W56" s="15"/>
    </row>
    <row r="57" spans="20:23">
      <c r="T57" s="14"/>
      <c r="U57" s="15"/>
      <c r="V57" s="15"/>
      <c r="W57" s="15"/>
    </row>
    <row r="58" spans="20:23">
      <c r="T58" s="14"/>
      <c r="U58" s="15"/>
      <c r="V58" s="15"/>
      <c r="W58" s="15"/>
    </row>
    <row r="59" spans="20:23">
      <c r="T59" s="14"/>
      <c r="U59" s="15"/>
      <c r="V59" s="15"/>
      <c r="W59" s="15"/>
    </row>
    <row r="60" spans="20:23">
      <c r="T60" s="14"/>
      <c r="U60" s="15"/>
      <c r="V60" s="15"/>
      <c r="W60" s="15"/>
    </row>
    <row r="61" spans="20:23">
      <c r="T61" s="14"/>
      <c r="U61" s="15"/>
      <c r="V61" s="15"/>
      <c r="W61" s="15"/>
    </row>
    <row r="62" spans="20:23">
      <c r="T62" s="14"/>
      <c r="U62" s="15"/>
      <c r="V62" s="15"/>
      <c r="W62" s="15"/>
    </row>
    <row r="63" spans="20:23">
      <c r="T63" s="14"/>
      <c r="U63" s="15"/>
      <c r="V63" s="15"/>
      <c r="W63" s="15"/>
    </row>
    <row r="64" spans="20:23">
      <c r="T64" s="14"/>
      <c r="U64" s="15"/>
      <c r="V64" s="15"/>
      <c r="W64" s="15"/>
    </row>
    <row r="65" spans="20:23">
      <c r="T65" s="14"/>
      <c r="U65" s="15"/>
      <c r="V65" s="15"/>
      <c r="W65" s="15"/>
    </row>
    <row r="66" spans="20:23">
      <c r="T66" s="14"/>
      <c r="U66" s="15"/>
      <c r="V66" s="15"/>
      <c r="W66" s="15"/>
    </row>
    <row r="67" spans="20:23">
      <c r="T67" s="14"/>
      <c r="U67" s="15"/>
      <c r="V67" s="15"/>
      <c r="W67" s="15"/>
    </row>
    <row r="68" spans="20:23">
      <c r="T68" s="14"/>
      <c r="U68" s="15"/>
      <c r="V68" s="15"/>
      <c r="W68" s="15"/>
    </row>
    <row r="69" spans="20:23">
      <c r="T69" s="14"/>
      <c r="U69" s="15"/>
      <c r="V69" s="15"/>
      <c r="W69" s="15"/>
    </row>
    <row r="70" spans="20:23">
      <c r="T70" s="14"/>
      <c r="U70" s="15"/>
      <c r="V70" s="15"/>
      <c r="W70" s="15"/>
    </row>
    <row r="71" spans="20:23">
      <c r="T71" s="14"/>
      <c r="U71" s="15"/>
      <c r="V71" s="15"/>
      <c r="W71" s="15"/>
    </row>
    <row r="72" spans="20:23">
      <c r="T72" s="14"/>
      <c r="U72" s="15"/>
      <c r="V72" s="15"/>
      <c r="W72" s="15"/>
    </row>
    <row r="73" spans="20:23">
      <c r="T73" s="14"/>
      <c r="U73" s="15"/>
      <c r="V73" s="15"/>
      <c r="W73" s="15"/>
    </row>
    <row r="74" spans="20:23">
      <c r="T74" s="14"/>
      <c r="U74" s="15"/>
      <c r="V74" s="15"/>
      <c r="W74" s="15"/>
    </row>
    <row r="75" spans="20:23">
      <c r="T75" s="14"/>
      <c r="U75" s="15"/>
      <c r="V75" s="15"/>
      <c r="W75" s="15"/>
    </row>
    <row r="76" spans="20:23">
      <c r="T76" s="14"/>
      <c r="U76" s="15"/>
      <c r="V76" s="15"/>
      <c r="W76" s="15"/>
    </row>
  </sheetData>
  <autoFilter ref="C2:C22"/>
  <sortState ref="A6:T42">
    <sortCondition descending="1" ref="R6:R42"/>
  </sortState>
  <mergeCells count="2">
    <mergeCell ref="H5:L5"/>
    <mergeCell ref="M5:Q5"/>
  </mergeCells>
  <dataValidations disablePrompts="1" count="1">
    <dataValidation allowBlank="1" showErrorMessage="1" sqref="G16 G6 C5:G5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2:W82"/>
  <sheetViews>
    <sheetView zoomScale="85" zoomScaleNormal="85" workbookViewId="0">
      <selection activeCell="F15" sqref="F15"/>
    </sheetView>
  </sheetViews>
  <sheetFormatPr defaultRowHeight="13.8"/>
  <cols>
    <col min="2" max="2" width="18.875" customWidth="1"/>
    <col min="3" max="3" width="20.5" customWidth="1"/>
    <col min="4" max="4" width="14.875" customWidth="1"/>
    <col min="5" max="5" width="18.875" customWidth="1"/>
    <col min="6" max="6" width="33.625" customWidth="1"/>
    <col min="7" max="7" width="8.125" customWidth="1"/>
    <col min="8" max="17" width="7.625" customWidth="1"/>
    <col min="18" max="18" width="11.375" customWidth="1"/>
    <col min="19" max="19" width="21.125" customWidth="1"/>
    <col min="20" max="23" width="9.375" hidden="1" customWidth="1"/>
  </cols>
  <sheetData>
    <row r="2" spans="1:23" ht="15.6">
      <c r="C2" s="1"/>
      <c r="D2" s="1"/>
      <c r="E2" s="1"/>
      <c r="F2" s="1"/>
    </row>
    <row r="3" spans="1:23">
      <c r="C3" s="2"/>
      <c r="D3" s="2"/>
      <c r="E3" s="2"/>
      <c r="F3" s="2"/>
    </row>
    <row r="4" spans="1:23" ht="15.6">
      <c r="D4" s="1" t="s">
        <v>4</v>
      </c>
      <c r="E4" s="1"/>
      <c r="F4" s="1"/>
    </row>
    <row r="5" spans="1:23" ht="12.75" customHeight="1" thickBot="1">
      <c r="C5" s="3"/>
      <c r="D5" s="3"/>
      <c r="E5" s="3"/>
      <c r="F5" s="3"/>
      <c r="G5" s="4"/>
      <c r="H5" s="69" t="s">
        <v>19</v>
      </c>
      <c r="I5" s="69"/>
      <c r="J5" s="69"/>
      <c r="K5" s="69"/>
      <c r="L5" s="69"/>
      <c r="M5" s="69" t="s">
        <v>20</v>
      </c>
      <c r="N5" s="69"/>
      <c r="O5" s="69"/>
      <c r="P5" s="69"/>
      <c r="Q5" s="69"/>
      <c r="R5" s="7"/>
      <c r="S5" s="7"/>
    </row>
    <row r="6" spans="1:23" ht="39.6">
      <c r="A6" s="5" t="s">
        <v>28</v>
      </c>
      <c r="B6" s="5" t="s">
        <v>0</v>
      </c>
      <c r="C6" s="6" t="s">
        <v>1</v>
      </c>
      <c r="D6" s="6" t="s">
        <v>2</v>
      </c>
      <c r="E6" s="19" t="s">
        <v>29</v>
      </c>
      <c r="F6" s="20" t="s">
        <v>36</v>
      </c>
      <c r="G6" s="10" t="s">
        <v>3</v>
      </c>
      <c r="H6" s="21" t="s">
        <v>13</v>
      </c>
      <c r="I6" s="22" t="s">
        <v>14</v>
      </c>
      <c r="J6" s="22" t="s">
        <v>15</v>
      </c>
      <c r="K6" s="22" t="s">
        <v>16</v>
      </c>
      <c r="L6" s="23" t="s">
        <v>17</v>
      </c>
      <c r="M6" s="21" t="s">
        <v>21</v>
      </c>
      <c r="N6" s="22" t="s">
        <v>22</v>
      </c>
      <c r="O6" s="22" t="s">
        <v>23</v>
      </c>
      <c r="P6" s="22" t="s">
        <v>24</v>
      </c>
      <c r="Q6" s="23" t="s">
        <v>18</v>
      </c>
      <c r="R6" s="12" t="s">
        <v>25</v>
      </c>
      <c r="S6" s="6" t="s">
        <v>26</v>
      </c>
    </row>
    <row r="7" spans="1:23" s="9" customFormat="1" ht="30" customHeight="1">
      <c r="A7" s="58" t="str">
        <f>T7&amp;W7</f>
        <v>1</v>
      </c>
      <c r="B7" s="58" t="s">
        <v>94</v>
      </c>
      <c r="C7" s="58" t="s">
        <v>59</v>
      </c>
      <c r="D7" s="58" t="s">
        <v>7</v>
      </c>
      <c r="E7" s="58" t="s">
        <v>35</v>
      </c>
      <c r="F7" s="59" t="s">
        <v>88</v>
      </c>
      <c r="G7" s="60">
        <v>11</v>
      </c>
      <c r="H7" s="61">
        <v>100</v>
      </c>
      <c r="I7" s="62">
        <v>64</v>
      </c>
      <c r="J7" s="62">
        <v>6</v>
      </c>
      <c r="K7" s="62">
        <v>9</v>
      </c>
      <c r="L7" s="63">
        <v>179</v>
      </c>
      <c r="M7" s="61">
        <v>100</v>
      </c>
      <c r="N7" s="62">
        <v>100</v>
      </c>
      <c r="O7" s="62">
        <v>18</v>
      </c>
      <c r="P7" s="62"/>
      <c r="Q7" s="64">
        <v>218</v>
      </c>
      <c r="R7" s="65">
        <v>397</v>
      </c>
      <c r="S7" s="66" t="s">
        <v>168</v>
      </c>
      <c r="T7" s="14">
        <f t="shared" ref="T7:T26" si="0">RANK(R7,$R$7:$R$82,0)</f>
        <v>1</v>
      </c>
      <c r="U7" s="15">
        <f t="shared" ref="U7:U26" si="1">IF(T7=T8,0,T8-1)</f>
        <v>1</v>
      </c>
      <c r="V7" s="15">
        <f t="shared" ref="V7:V25" si="2">IF(U7=0,V8,U7)</f>
        <v>1</v>
      </c>
      <c r="W7" s="15" t="str">
        <f t="shared" ref="W7:W26" si="3">IF(T7=V7,""," - "&amp;V7)</f>
        <v/>
      </c>
    </row>
    <row r="8" spans="1:23" s="9" customFormat="1" ht="30" customHeight="1">
      <c r="A8" s="49" t="str">
        <f t="shared" ref="A8:A26" si="4">T8&amp;W8</f>
        <v>2</v>
      </c>
      <c r="B8" s="49" t="s">
        <v>94</v>
      </c>
      <c r="C8" s="49" t="s">
        <v>55</v>
      </c>
      <c r="D8" s="49" t="s">
        <v>50</v>
      </c>
      <c r="E8" s="49" t="s">
        <v>32</v>
      </c>
      <c r="F8" s="50" t="s">
        <v>88</v>
      </c>
      <c r="G8" s="51">
        <v>11</v>
      </c>
      <c r="H8" s="52">
        <v>100</v>
      </c>
      <c r="I8" s="53">
        <v>64</v>
      </c>
      <c r="J8" s="53"/>
      <c r="K8" s="53"/>
      <c r="L8" s="54">
        <v>164</v>
      </c>
      <c r="M8" s="52">
        <v>100</v>
      </c>
      <c r="N8" s="53">
        <v>31</v>
      </c>
      <c r="O8" s="53">
        <v>47</v>
      </c>
      <c r="P8" s="53">
        <v>10</v>
      </c>
      <c r="Q8" s="55">
        <v>188</v>
      </c>
      <c r="R8" s="56">
        <v>352</v>
      </c>
      <c r="S8" s="57" t="s">
        <v>169</v>
      </c>
      <c r="T8" s="14">
        <f t="shared" si="0"/>
        <v>2</v>
      </c>
      <c r="U8" s="15">
        <f t="shared" si="1"/>
        <v>2</v>
      </c>
      <c r="V8" s="15">
        <f t="shared" si="2"/>
        <v>2</v>
      </c>
      <c r="W8" s="15" t="str">
        <f t="shared" si="3"/>
        <v/>
      </c>
    </row>
    <row r="9" spans="1:23" s="9" customFormat="1" ht="30" customHeight="1">
      <c r="A9" s="49" t="str">
        <f t="shared" si="4"/>
        <v>3</v>
      </c>
      <c r="B9" s="49" t="s">
        <v>96</v>
      </c>
      <c r="C9" s="49" t="s">
        <v>60</v>
      </c>
      <c r="D9" s="49" t="s">
        <v>9</v>
      </c>
      <c r="E9" s="49" t="s">
        <v>38</v>
      </c>
      <c r="F9" s="50" t="s">
        <v>97</v>
      </c>
      <c r="G9" s="51">
        <v>11</v>
      </c>
      <c r="H9" s="52">
        <v>100</v>
      </c>
      <c r="I9" s="53">
        <v>84</v>
      </c>
      <c r="J9" s="53">
        <v>6</v>
      </c>
      <c r="K9" s="53"/>
      <c r="L9" s="54">
        <v>190</v>
      </c>
      <c r="M9" s="52">
        <v>100</v>
      </c>
      <c r="N9" s="53">
        <v>27</v>
      </c>
      <c r="O9" s="53">
        <v>18</v>
      </c>
      <c r="P9" s="53"/>
      <c r="Q9" s="55">
        <v>145</v>
      </c>
      <c r="R9" s="56">
        <v>335</v>
      </c>
      <c r="S9" s="57" t="s">
        <v>169</v>
      </c>
      <c r="T9" s="14">
        <f t="shared" si="0"/>
        <v>3</v>
      </c>
      <c r="U9" s="15">
        <f t="shared" si="1"/>
        <v>3</v>
      </c>
      <c r="V9" s="15">
        <f t="shared" si="2"/>
        <v>3</v>
      </c>
      <c r="W9" s="15" t="str">
        <f t="shared" si="3"/>
        <v/>
      </c>
    </row>
    <row r="10" spans="1:23" s="9" customFormat="1" ht="42" customHeight="1">
      <c r="A10" s="49" t="str">
        <f t="shared" si="4"/>
        <v>4</v>
      </c>
      <c r="B10" s="49" t="s">
        <v>94</v>
      </c>
      <c r="C10" s="49" t="s">
        <v>102</v>
      </c>
      <c r="D10" s="49" t="s">
        <v>11</v>
      </c>
      <c r="E10" s="49" t="s">
        <v>33</v>
      </c>
      <c r="F10" s="50" t="s">
        <v>103</v>
      </c>
      <c r="G10" s="51">
        <v>11</v>
      </c>
      <c r="H10" s="52">
        <v>100</v>
      </c>
      <c r="I10" s="53">
        <v>52</v>
      </c>
      <c r="J10" s="53">
        <v>6</v>
      </c>
      <c r="K10" s="53">
        <v>0</v>
      </c>
      <c r="L10" s="54">
        <v>158</v>
      </c>
      <c r="M10" s="52">
        <v>90</v>
      </c>
      <c r="N10" s="53">
        <v>80</v>
      </c>
      <c r="O10" s="53"/>
      <c r="P10" s="53"/>
      <c r="Q10" s="55">
        <v>170</v>
      </c>
      <c r="R10" s="56">
        <v>328</v>
      </c>
      <c r="S10" s="57" t="s">
        <v>169</v>
      </c>
      <c r="T10" s="14">
        <f t="shared" si="0"/>
        <v>4</v>
      </c>
      <c r="U10" s="15">
        <f t="shared" si="1"/>
        <v>4</v>
      </c>
      <c r="V10" s="15">
        <f t="shared" si="2"/>
        <v>4</v>
      </c>
      <c r="W10" s="15" t="str">
        <f t="shared" si="3"/>
        <v/>
      </c>
    </row>
    <row r="11" spans="1:23" s="9" customFormat="1" ht="30" customHeight="1">
      <c r="A11" s="49" t="str">
        <f t="shared" si="4"/>
        <v>5</v>
      </c>
      <c r="B11" s="49" t="s">
        <v>94</v>
      </c>
      <c r="C11" s="49" t="s">
        <v>58</v>
      </c>
      <c r="D11" s="49" t="s">
        <v>43</v>
      </c>
      <c r="E11" s="49" t="s">
        <v>35</v>
      </c>
      <c r="F11" s="50" t="s">
        <v>88</v>
      </c>
      <c r="G11" s="51">
        <v>11</v>
      </c>
      <c r="H11" s="52">
        <v>100</v>
      </c>
      <c r="I11" s="53">
        <v>44</v>
      </c>
      <c r="J11" s="53">
        <v>6</v>
      </c>
      <c r="K11" s="53"/>
      <c r="L11" s="54">
        <v>150</v>
      </c>
      <c r="M11" s="52">
        <v>100</v>
      </c>
      <c r="N11" s="53">
        <v>43</v>
      </c>
      <c r="O11" s="53">
        <v>28</v>
      </c>
      <c r="P11" s="53"/>
      <c r="Q11" s="55">
        <v>171</v>
      </c>
      <c r="R11" s="56">
        <v>321</v>
      </c>
      <c r="S11" s="57" t="s">
        <v>169</v>
      </c>
      <c r="T11" s="14">
        <f t="shared" si="0"/>
        <v>5</v>
      </c>
      <c r="U11" s="15">
        <f t="shared" si="1"/>
        <v>5</v>
      </c>
      <c r="V11" s="15">
        <f t="shared" si="2"/>
        <v>5</v>
      </c>
      <c r="W11" s="15" t="str">
        <f t="shared" si="3"/>
        <v/>
      </c>
    </row>
    <row r="12" spans="1:23" s="9" customFormat="1" ht="30" customHeight="1">
      <c r="A12" s="49" t="str">
        <f t="shared" si="4"/>
        <v>6</v>
      </c>
      <c r="B12" s="49" t="s">
        <v>95</v>
      </c>
      <c r="C12" s="49" t="s">
        <v>105</v>
      </c>
      <c r="D12" s="49" t="s">
        <v>106</v>
      </c>
      <c r="E12" s="49" t="s">
        <v>34</v>
      </c>
      <c r="F12" s="50" t="s">
        <v>90</v>
      </c>
      <c r="G12" s="51">
        <v>11</v>
      </c>
      <c r="H12" s="52">
        <v>100</v>
      </c>
      <c r="I12" s="53">
        <v>58</v>
      </c>
      <c r="J12" s="53">
        <v>0</v>
      </c>
      <c r="K12" s="53"/>
      <c r="L12" s="54">
        <v>158</v>
      </c>
      <c r="M12" s="52">
        <v>100</v>
      </c>
      <c r="N12" s="53">
        <v>43</v>
      </c>
      <c r="O12" s="53">
        <v>18</v>
      </c>
      <c r="P12" s="53"/>
      <c r="Q12" s="55">
        <v>161</v>
      </c>
      <c r="R12" s="56">
        <v>319</v>
      </c>
      <c r="S12" s="57" t="s">
        <v>169</v>
      </c>
      <c r="T12" s="14">
        <f t="shared" si="0"/>
        <v>6</v>
      </c>
      <c r="U12" s="15">
        <f t="shared" si="1"/>
        <v>6</v>
      </c>
      <c r="V12" s="15">
        <f t="shared" si="2"/>
        <v>6</v>
      </c>
      <c r="W12" s="15" t="str">
        <f t="shared" si="3"/>
        <v/>
      </c>
    </row>
    <row r="13" spans="1:23" s="9" customFormat="1" ht="30" customHeight="1">
      <c r="A13" s="49" t="str">
        <f t="shared" si="4"/>
        <v>7</v>
      </c>
      <c r="B13" s="49" t="s">
        <v>94</v>
      </c>
      <c r="C13" s="49" t="s">
        <v>107</v>
      </c>
      <c r="D13" s="49" t="s">
        <v>6</v>
      </c>
      <c r="E13" s="49" t="s">
        <v>33</v>
      </c>
      <c r="F13" s="50" t="s">
        <v>88</v>
      </c>
      <c r="G13" s="51">
        <v>11</v>
      </c>
      <c r="H13" s="52">
        <v>100</v>
      </c>
      <c r="I13" s="53">
        <v>16</v>
      </c>
      <c r="J13" s="53">
        <v>0</v>
      </c>
      <c r="K13" s="53"/>
      <c r="L13" s="54">
        <v>116</v>
      </c>
      <c r="M13" s="52">
        <v>100</v>
      </c>
      <c r="N13" s="53">
        <v>80</v>
      </c>
      <c r="O13" s="53">
        <v>16</v>
      </c>
      <c r="P13" s="53"/>
      <c r="Q13" s="55">
        <v>196</v>
      </c>
      <c r="R13" s="56">
        <v>312</v>
      </c>
      <c r="S13" s="57" t="s">
        <v>169</v>
      </c>
      <c r="T13" s="14">
        <f t="shared" si="0"/>
        <v>7</v>
      </c>
      <c r="U13" s="15">
        <f t="shared" si="1"/>
        <v>7</v>
      </c>
      <c r="V13" s="15">
        <f t="shared" si="2"/>
        <v>7</v>
      </c>
      <c r="W13" s="15" t="str">
        <f t="shared" si="3"/>
        <v/>
      </c>
    </row>
    <row r="14" spans="1:23" ht="30" customHeight="1">
      <c r="A14" s="49" t="str">
        <f t="shared" si="4"/>
        <v>8</v>
      </c>
      <c r="B14" s="49" t="s">
        <v>53</v>
      </c>
      <c r="C14" s="49" t="s">
        <v>61</v>
      </c>
      <c r="D14" s="49" t="s">
        <v>6</v>
      </c>
      <c r="E14" s="49" t="s">
        <v>37</v>
      </c>
      <c r="F14" s="50" t="s">
        <v>111</v>
      </c>
      <c r="G14" s="51">
        <v>11</v>
      </c>
      <c r="H14" s="52">
        <v>100</v>
      </c>
      <c r="I14" s="53">
        <v>8</v>
      </c>
      <c r="J14" s="53">
        <v>6</v>
      </c>
      <c r="K14" s="53"/>
      <c r="L14" s="54">
        <v>114</v>
      </c>
      <c r="M14" s="52">
        <v>100</v>
      </c>
      <c r="N14" s="53">
        <v>43</v>
      </c>
      <c r="O14" s="53">
        <v>6</v>
      </c>
      <c r="P14" s="53"/>
      <c r="Q14" s="55">
        <v>149</v>
      </c>
      <c r="R14" s="56">
        <v>263</v>
      </c>
      <c r="S14" s="57" t="s">
        <v>169</v>
      </c>
      <c r="T14" s="14">
        <f t="shared" si="0"/>
        <v>8</v>
      </c>
      <c r="U14" s="15">
        <f t="shared" si="1"/>
        <v>8</v>
      </c>
      <c r="V14" s="15">
        <f t="shared" si="2"/>
        <v>8</v>
      </c>
      <c r="W14" s="15" t="str">
        <f t="shared" si="3"/>
        <v/>
      </c>
    </row>
    <row r="15" spans="1:23" ht="30" customHeight="1">
      <c r="A15" s="26" t="str">
        <f t="shared" si="4"/>
        <v>9</v>
      </c>
      <c r="B15" s="8" t="s">
        <v>112</v>
      </c>
      <c r="C15" s="8" t="s">
        <v>113</v>
      </c>
      <c r="D15" s="8" t="s">
        <v>43</v>
      </c>
      <c r="E15" s="8" t="s">
        <v>114</v>
      </c>
      <c r="F15" s="28" t="s">
        <v>115</v>
      </c>
      <c r="G15" s="11">
        <v>11</v>
      </c>
      <c r="H15" s="31">
        <v>100</v>
      </c>
      <c r="I15" s="32">
        <v>8</v>
      </c>
      <c r="J15" s="32"/>
      <c r="K15" s="32">
        <v>0</v>
      </c>
      <c r="L15" s="36">
        <v>108</v>
      </c>
      <c r="M15" s="31">
        <v>100</v>
      </c>
      <c r="N15" s="32">
        <v>31</v>
      </c>
      <c r="O15" s="32">
        <v>6</v>
      </c>
      <c r="P15" s="32"/>
      <c r="Q15" s="34">
        <v>137</v>
      </c>
      <c r="R15" s="27">
        <v>245</v>
      </c>
      <c r="S15" s="8"/>
      <c r="T15" s="14">
        <f t="shared" si="0"/>
        <v>9</v>
      </c>
      <c r="U15" s="15">
        <f t="shared" si="1"/>
        <v>9</v>
      </c>
      <c r="V15" s="15">
        <f t="shared" si="2"/>
        <v>9</v>
      </c>
      <c r="W15" s="15" t="str">
        <f t="shared" si="3"/>
        <v/>
      </c>
    </row>
    <row r="16" spans="1:23" ht="30" customHeight="1">
      <c r="A16" s="26" t="str">
        <f t="shared" si="4"/>
        <v>10</v>
      </c>
      <c r="B16" s="8" t="s">
        <v>94</v>
      </c>
      <c r="C16" s="8" t="s">
        <v>79</v>
      </c>
      <c r="D16" s="8" t="s">
        <v>106</v>
      </c>
      <c r="E16" s="8" t="s">
        <v>33</v>
      </c>
      <c r="F16" s="28" t="s">
        <v>88</v>
      </c>
      <c r="G16" s="11">
        <v>11</v>
      </c>
      <c r="H16" s="31">
        <v>100</v>
      </c>
      <c r="I16" s="32">
        <v>24</v>
      </c>
      <c r="J16" s="32"/>
      <c r="K16" s="32"/>
      <c r="L16" s="36">
        <v>124</v>
      </c>
      <c r="M16" s="31">
        <v>90</v>
      </c>
      <c r="N16" s="32">
        <v>15</v>
      </c>
      <c r="O16" s="32">
        <v>6</v>
      </c>
      <c r="P16" s="32"/>
      <c r="Q16" s="34">
        <v>111</v>
      </c>
      <c r="R16" s="27">
        <v>235</v>
      </c>
      <c r="S16" s="8"/>
      <c r="T16" s="14">
        <f t="shared" si="0"/>
        <v>10</v>
      </c>
      <c r="U16" s="15">
        <f t="shared" si="1"/>
        <v>10</v>
      </c>
      <c r="V16" s="15">
        <f t="shared" si="2"/>
        <v>10</v>
      </c>
      <c r="W16" s="15" t="str">
        <f t="shared" si="3"/>
        <v/>
      </c>
    </row>
    <row r="17" spans="1:23" ht="30" customHeight="1">
      <c r="A17" s="26" t="str">
        <f t="shared" si="4"/>
        <v>11</v>
      </c>
      <c r="B17" s="8" t="s">
        <v>94</v>
      </c>
      <c r="C17" s="8" t="s">
        <v>75</v>
      </c>
      <c r="D17" s="8" t="s">
        <v>76</v>
      </c>
      <c r="E17" s="8" t="s">
        <v>80</v>
      </c>
      <c r="F17" s="28" t="s">
        <v>88</v>
      </c>
      <c r="G17" s="11">
        <v>11</v>
      </c>
      <c r="H17" s="31">
        <v>100</v>
      </c>
      <c r="I17" s="32"/>
      <c r="J17" s="32"/>
      <c r="K17" s="32">
        <v>0</v>
      </c>
      <c r="L17" s="36">
        <v>100</v>
      </c>
      <c r="M17" s="31">
        <v>100</v>
      </c>
      <c r="N17" s="32">
        <v>27</v>
      </c>
      <c r="O17" s="32">
        <v>6</v>
      </c>
      <c r="P17" s="32"/>
      <c r="Q17" s="34">
        <v>133</v>
      </c>
      <c r="R17" s="27">
        <v>233</v>
      </c>
      <c r="S17" s="8"/>
      <c r="T17" s="14">
        <f t="shared" si="0"/>
        <v>11</v>
      </c>
      <c r="U17" s="15">
        <f t="shared" si="1"/>
        <v>11</v>
      </c>
      <c r="V17" s="15">
        <f t="shared" si="2"/>
        <v>11</v>
      </c>
      <c r="W17" s="15" t="str">
        <f t="shared" si="3"/>
        <v/>
      </c>
    </row>
    <row r="18" spans="1:23" ht="30" customHeight="1">
      <c r="A18" s="26" t="str">
        <f t="shared" si="4"/>
        <v>12</v>
      </c>
      <c r="B18" s="8" t="s">
        <v>94</v>
      </c>
      <c r="C18" s="8" t="s">
        <v>121</v>
      </c>
      <c r="D18" s="8" t="s">
        <v>10</v>
      </c>
      <c r="E18" s="8" t="s">
        <v>52</v>
      </c>
      <c r="F18" s="28" t="s">
        <v>122</v>
      </c>
      <c r="G18" s="11">
        <v>11</v>
      </c>
      <c r="H18" s="31">
        <v>100</v>
      </c>
      <c r="I18" s="32">
        <v>10</v>
      </c>
      <c r="J18" s="32"/>
      <c r="K18" s="32">
        <v>0</v>
      </c>
      <c r="L18" s="36">
        <v>110</v>
      </c>
      <c r="M18" s="31">
        <v>100</v>
      </c>
      <c r="N18" s="32"/>
      <c r="O18" s="32">
        <v>18</v>
      </c>
      <c r="P18" s="32"/>
      <c r="Q18" s="34">
        <v>118</v>
      </c>
      <c r="R18" s="27">
        <v>228</v>
      </c>
      <c r="S18" s="8"/>
      <c r="T18" s="14">
        <f t="shared" si="0"/>
        <v>12</v>
      </c>
      <c r="U18" s="15">
        <f t="shared" si="1"/>
        <v>12</v>
      </c>
      <c r="V18" s="15">
        <f t="shared" si="2"/>
        <v>12</v>
      </c>
      <c r="W18" s="15" t="str">
        <f t="shared" si="3"/>
        <v/>
      </c>
    </row>
    <row r="19" spans="1:23" ht="30" customHeight="1">
      <c r="A19" s="26" t="str">
        <f t="shared" si="4"/>
        <v>13</v>
      </c>
      <c r="B19" s="8" t="s">
        <v>94</v>
      </c>
      <c r="C19" s="8" t="s">
        <v>66</v>
      </c>
      <c r="D19" s="8" t="s">
        <v>40</v>
      </c>
      <c r="E19" s="8" t="s">
        <v>81</v>
      </c>
      <c r="F19" s="28" t="s">
        <v>88</v>
      </c>
      <c r="G19" s="11">
        <v>11</v>
      </c>
      <c r="H19" s="31">
        <v>100</v>
      </c>
      <c r="I19" s="32"/>
      <c r="J19" s="32">
        <v>0</v>
      </c>
      <c r="K19" s="32"/>
      <c r="L19" s="36">
        <v>100</v>
      </c>
      <c r="M19" s="31">
        <v>100</v>
      </c>
      <c r="N19" s="32">
        <v>15</v>
      </c>
      <c r="O19" s="32">
        <v>6</v>
      </c>
      <c r="P19" s="32"/>
      <c r="Q19" s="34">
        <v>121</v>
      </c>
      <c r="R19" s="27">
        <v>221</v>
      </c>
      <c r="S19" s="8"/>
      <c r="T19" s="14">
        <f t="shared" si="0"/>
        <v>13</v>
      </c>
      <c r="U19" s="15">
        <f t="shared" si="1"/>
        <v>13</v>
      </c>
      <c r="V19" s="15">
        <f t="shared" si="2"/>
        <v>13</v>
      </c>
      <c r="W19" s="15" t="str">
        <f t="shared" si="3"/>
        <v/>
      </c>
    </row>
    <row r="20" spans="1:23" ht="30" customHeight="1">
      <c r="A20" s="26" t="str">
        <f t="shared" si="4"/>
        <v>14</v>
      </c>
      <c r="B20" s="8" t="s">
        <v>95</v>
      </c>
      <c r="C20" s="8" t="s">
        <v>125</v>
      </c>
      <c r="D20" s="8" t="s">
        <v>126</v>
      </c>
      <c r="E20" s="8" t="s">
        <v>33</v>
      </c>
      <c r="F20" s="28" t="s">
        <v>93</v>
      </c>
      <c r="G20" s="11">
        <v>11</v>
      </c>
      <c r="H20" s="31">
        <v>100</v>
      </c>
      <c r="I20" s="32"/>
      <c r="J20" s="32"/>
      <c r="K20" s="32">
        <v>0</v>
      </c>
      <c r="L20" s="36">
        <v>100</v>
      </c>
      <c r="M20" s="31">
        <v>100</v>
      </c>
      <c r="N20" s="32">
        <v>10</v>
      </c>
      <c r="O20" s="32"/>
      <c r="P20" s="32"/>
      <c r="Q20" s="34">
        <v>110</v>
      </c>
      <c r="R20" s="27">
        <v>210</v>
      </c>
      <c r="S20" s="8"/>
      <c r="T20" s="14">
        <f t="shared" si="0"/>
        <v>14</v>
      </c>
      <c r="U20" s="15">
        <f t="shared" si="1"/>
        <v>14</v>
      </c>
      <c r="V20" s="15">
        <f t="shared" si="2"/>
        <v>14</v>
      </c>
      <c r="W20" s="15" t="str">
        <f t="shared" si="3"/>
        <v/>
      </c>
    </row>
    <row r="21" spans="1:23" ht="30" customHeight="1">
      <c r="A21" s="26" t="str">
        <f t="shared" si="4"/>
        <v>15</v>
      </c>
      <c r="B21" s="8" t="s">
        <v>94</v>
      </c>
      <c r="C21" s="8" t="s">
        <v>130</v>
      </c>
      <c r="D21" s="8" t="s">
        <v>72</v>
      </c>
      <c r="E21" s="8" t="s">
        <v>42</v>
      </c>
      <c r="F21" s="28" t="s">
        <v>88</v>
      </c>
      <c r="G21" s="11">
        <v>11</v>
      </c>
      <c r="H21" s="31">
        <v>100</v>
      </c>
      <c r="I21" s="32"/>
      <c r="J21" s="32"/>
      <c r="K21" s="32">
        <v>0</v>
      </c>
      <c r="L21" s="36">
        <v>100</v>
      </c>
      <c r="M21" s="31">
        <v>100</v>
      </c>
      <c r="N21" s="32">
        <v>0</v>
      </c>
      <c r="O21" s="32">
        <v>6</v>
      </c>
      <c r="P21" s="32"/>
      <c r="Q21" s="34">
        <v>106</v>
      </c>
      <c r="R21" s="27">
        <v>206</v>
      </c>
      <c r="S21" s="8"/>
      <c r="T21" s="14">
        <f t="shared" si="0"/>
        <v>15</v>
      </c>
      <c r="U21" s="15">
        <f t="shared" si="1"/>
        <v>15</v>
      </c>
      <c r="V21" s="15">
        <f t="shared" si="2"/>
        <v>15</v>
      </c>
      <c r="W21" s="15" t="str">
        <f t="shared" si="3"/>
        <v/>
      </c>
    </row>
    <row r="22" spans="1:23" ht="30" customHeight="1">
      <c r="A22" s="26" t="str">
        <f t="shared" si="4"/>
        <v>16</v>
      </c>
      <c r="B22" s="8" t="s">
        <v>54</v>
      </c>
      <c r="C22" s="8" t="s">
        <v>62</v>
      </c>
      <c r="D22" s="8" t="s">
        <v>10</v>
      </c>
      <c r="E22" s="8" t="s">
        <v>33</v>
      </c>
      <c r="F22" s="28" t="s">
        <v>131</v>
      </c>
      <c r="G22" s="11">
        <v>11</v>
      </c>
      <c r="H22" s="31">
        <v>65</v>
      </c>
      <c r="I22" s="32"/>
      <c r="J22" s="32">
        <v>6</v>
      </c>
      <c r="K22" s="32"/>
      <c r="L22" s="36">
        <v>71</v>
      </c>
      <c r="M22" s="31">
        <v>100</v>
      </c>
      <c r="N22" s="32">
        <v>27</v>
      </c>
      <c r="O22" s="32">
        <v>6</v>
      </c>
      <c r="P22" s="32"/>
      <c r="Q22" s="34">
        <v>133</v>
      </c>
      <c r="R22" s="27">
        <v>204</v>
      </c>
      <c r="S22" s="8"/>
      <c r="T22" s="14">
        <f t="shared" si="0"/>
        <v>16</v>
      </c>
      <c r="U22" s="15">
        <f t="shared" si="1"/>
        <v>16</v>
      </c>
      <c r="V22" s="15">
        <f t="shared" si="2"/>
        <v>16</v>
      </c>
      <c r="W22" s="15" t="str">
        <f t="shared" si="3"/>
        <v/>
      </c>
    </row>
    <row r="23" spans="1:23" ht="30" customHeight="1">
      <c r="A23" s="26" t="str">
        <f t="shared" si="4"/>
        <v>17</v>
      </c>
      <c r="B23" s="8" t="s">
        <v>94</v>
      </c>
      <c r="C23" s="8" t="s">
        <v>136</v>
      </c>
      <c r="D23" s="8" t="s">
        <v>135</v>
      </c>
      <c r="E23" s="8" t="s">
        <v>37</v>
      </c>
      <c r="F23" s="28" t="s">
        <v>88</v>
      </c>
      <c r="G23" s="11">
        <v>11</v>
      </c>
      <c r="H23" s="31">
        <v>20</v>
      </c>
      <c r="I23" s="32"/>
      <c r="J23" s="32"/>
      <c r="K23" s="32"/>
      <c r="L23" s="36">
        <v>20</v>
      </c>
      <c r="M23" s="31">
        <v>100</v>
      </c>
      <c r="N23" s="32">
        <v>12</v>
      </c>
      <c r="O23" s="32"/>
      <c r="P23" s="32"/>
      <c r="Q23" s="34">
        <v>112</v>
      </c>
      <c r="R23" s="27">
        <v>132</v>
      </c>
      <c r="S23" s="8"/>
      <c r="T23" s="14">
        <f t="shared" si="0"/>
        <v>17</v>
      </c>
      <c r="U23" s="15">
        <f t="shared" si="1"/>
        <v>17</v>
      </c>
      <c r="V23" s="15">
        <f t="shared" si="2"/>
        <v>17</v>
      </c>
      <c r="W23" s="15" t="str">
        <f t="shared" si="3"/>
        <v/>
      </c>
    </row>
    <row r="24" spans="1:23" ht="30" customHeight="1">
      <c r="A24" s="26" t="str">
        <f t="shared" si="4"/>
        <v>18</v>
      </c>
      <c r="B24" s="8" t="s">
        <v>94</v>
      </c>
      <c r="C24" s="8" t="s">
        <v>138</v>
      </c>
      <c r="D24" s="8" t="s">
        <v>73</v>
      </c>
      <c r="E24" s="8" t="s">
        <v>57</v>
      </c>
      <c r="F24" s="28" t="s">
        <v>89</v>
      </c>
      <c r="G24" s="11">
        <v>11</v>
      </c>
      <c r="H24" s="31"/>
      <c r="I24" s="32"/>
      <c r="J24" s="32"/>
      <c r="K24" s="32"/>
      <c r="L24" s="36">
        <v>0</v>
      </c>
      <c r="M24" s="31">
        <v>100</v>
      </c>
      <c r="N24" s="32">
        <v>15</v>
      </c>
      <c r="O24" s="32"/>
      <c r="P24" s="32">
        <v>0</v>
      </c>
      <c r="Q24" s="34">
        <v>115</v>
      </c>
      <c r="R24" s="27">
        <v>115</v>
      </c>
      <c r="S24" s="8"/>
      <c r="T24" s="14">
        <f t="shared" si="0"/>
        <v>18</v>
      </c>
      <c r="U24" s="15">
        <f t="shared" si="1"/>
        <v>18</v>
      </c>
      <c r="V24" s="15">
        <f t="shared" si="2"/>
        <v>18</v>
      </c>
      <c r="W24" s="15" t="str">
        <f t="shared" si="3"/>
        <v/>
      </c>
    </row>
    <row r="25" spans="1:23" ht="30" customHeight="1">
      <c r="A25" s="26" t="str">
        <f t="shared" si="4"/>
        <v>19</v>
      </c>
      <c r="B25" s="8" t="s">
        <v>86</v>
      </c>
      <c r="C25" s="8" t="s">
        <v>144</v>
      </c>
      <c r="D25" s="8" t="s">
        <v>76</v>
      </c>
      <c r="E25" s="8" t="s">
        <v>34</v>
      </c>
      <c r="F25" s="28" t="s">
        <v>145</v>
      </c>
      <c r="G25" s="11">
        <v>11</v>
      </c>
      <c r="H25" s="31">
        <v>45</v>
      </c>
      <c r="I25" s="32">
        <v>44</v>
      </c>
      <c r="J25" s="32">
        <v>0</v>
      </c>
      <c r="K25" s="32">
        <v>0</v>
      </c>
      <c r="L25" s="36">
        <v>89</v>
      </c>
      <c r="M25" s="31"/>
      <c r="N25" s="32"/>
      <c r="O25" s="32"/>
      <c r="P25" s="32"/>
      <c r="Q25" s="34">
        <v>0</v>
      </c>
      <c r="R25" s="27">
        <v>89</v>
      </c>
      <c r="S25" s="8"/>
      <c r="T25" s="14">
        <f t="shared" si="0"/>
        <v>19</v>
      </c>
      <c r="U25" s="15">
        <f t="shared" si="1"/>
        <v>19</v>
      </c>
      <c r="V25" s="15">
        <f t="shared" si="2"/>
        <v>19</v>
      </c>
      <c r="W25" s="15" t="str">
        <f t="shared" si="3"/>
        <v/>
      </c>
    </row>
    <row r="26" spans="1:23" ht="30" customHeight="1">
      <c r="A26" s="26" t="str">
        <f t="shared" si="4"/>
        <v>20</v>
      </c>
      <c r="B26" s="8" t="s">
        <v>146</v>
      </c>
      <c r="C26" s="8" t="s">
        <v>147</v>
      </c>
      <c r="D26" s="8" t="s">
        <v>148</v>
      </c>
      <c r="E26" s="8" t="s">
        <v>34</v>
      </c>
      <c r="F26" s="28" t="s">
        <v>149</v>
      </c>
      <c r="G26" s="11">
        <v>11</v>
      </c>
      <c r="H26" s="31"/>
      <c r="I26" s="32"/>
      <c r="J26" s="32"/>
      <c r="K26" s="32"/>
      <c r="L26" s="36">
        <v>0</v>
      </c>
      <c r="M26" s="31">
        <v>50</v>
      </c>
      <c r="N26" s="32"/>
      <c r="O26" s="32"/>
      <c r="P26" s="32"/>
      <c r="Q26" s="34">
        <v>50</v>
      </c>
      <c r="R26" s="27">
        <v>50</v>
      </c>
      <c r="S26" s="8"/>
      <c r="T26" s="14">
        <f t="shared" si="0"/>
        <v>20</v>
      </c>
      <c r="U26" s="15">
        <f t="shared" si="1"/>
        <v>20</v>
      </c>
      <c r="V26" s="15">
        <f>IF(U26=0,#REF!,U26)</f>
        <v>20</v>
      </c>
      <c r="W26" s="15" t="str">
        <f t="shared" si="3"/>
        <v/>
      </c>
    </row>
    <row r="27" spans="1:23">
      <c r="T27" s="16">
        <v>21</v>
      </c>
      <c r="U27" s="17"/>
      <c r="V27" s="17"/>
      <c r="W27" s="17"/>
    </row>
    <row r="28" spans="1:23">
      <c r="L28" s="30"/>
      <c r="T28" s="16"/>
      <c r="U28" s="17"/>
      <c r="V28" s="17"/>
      <c r="W28" s="17"/>
    </row>
    <row r="29" spans="1:23">
      <c r="T29" s="16"/>
      <c r="U29" s="17"/>
      <c r="V29" s="17"/>
      <c r="W29" s="17"/>
    </row>
    <row r="30" spans="1:23">
      <c r="T30" s="16"/>
      <c r="U30" s="17"/>
      <c r="V30" s="17"/>
      <c r="W30" s="17"/>
    </row>
    <row r="31" spans="1:23">
      <c r="T31" s="16"/>
      <c r="U31" s="17"/>
      <c r="V31" s="17"/>
      <c r="W31" s="17"/>
    </row>
    <row r="32" spans="1:23">
      <c r="T32" s="16"/>
      <c r="U32" s="17"/>
      <c r="V32" s="17"/>
      <c r="W32" s="17"/>
    </row>
    <row r="33" spans="20:23">
      <c r="T33" s="16"/>
      <c r="U33" s="17"/>
      <c r="V33" s="17"/>
      <c r="W33" s="17"/>
    </row>
    <row r="34" spans="20:23">
      <c r="T34" s="16"/>
      <c r="U34" s="17"/>
      <c r="V34" s="17"/>
      <c r="W34" s="17"/>
    </row>
    <row r="35" spans="20:23">
      <c r="T35" s="16"/>
      <c r="U35" s="17"/>
      <c r="V35" s="17"/>
      <c r="W35" s="17"/>
    </row>
    <row r="36" spans="20:23">
      <c r="T36" s="16"/>
      <c r="U36" s="17"/>
      <c r="V36" s="17"/>
      <c r="W36" s="17"/>
    </row>
    <row r="37" spans="20:23">
      <c r="T37" s="16"/>
      <c r="U37" s="17"/>
      <c r="V37" s="17"/>
      <c r="W37" s="17"/>
    </row>
    <row r="38" spans="20:23">
      <c r="T38" s="16"/>
      <c r="U38" s="17"/>
      <c r="V38" s="17"/>
      <c r="W38" s="17"/>
    </row>
    <row r="39" spans="20:23">
      <c r="T39" s="16"/>
      <c r="U39" s="17"/>
      <c r="V39" s="17"/>
      <c r="W39" s="17"/>
    </row>
    <row r="40" spans="20:23">
      <c r="T40" s="16"/>
      <c r="U40" s="17"/>
      <c r="V40" s="17"/>
      <c r="W40" s="17"/>
    </row>
    <row r="41" spans="20:23">
      <c r="T41" s="16"/>
      <c r="U41" s="17"/>
      <c r="V41" s="17"/>
      <c r="W41" s="17"/>
    </row>
    <row r="42" spans="20:23">
      <c r="T42" s="16"/>
      <c r="U42" s="17"/>
      <c r="V42" s="17"/>
      <c r="W42" s="17"/>
    </row>
    <row r="43" spans="20:23">
      <c r="T43" s="16"/>
      <c r="U43" s="17"/>
      <c r="V43" s="17"/>
      <c r="W43" s="17"/>
    </row>
    <row r="44" spans="20:23">
      <c r="T44" s="16"/>
      <c r="U44" s="17"/>
      <c r="V44" s="17"/>
      <c r="W44" s="17"/>
    </row>
    <row r="45" spans="20:23">
      <c r="T45" s="16"/>
      <c r="U45" s="17"/>
      <c r="V45" s="17"/>
      <c r="W45" s="17"/>
    </row>
    <row r="46" spans="20:23">
      <c r="T46" s="16"/>
      <c r="U46" s="17"/>
      <c r="V46" s="17"/>
      <c r="W46" s="17"/>
    </row>
    <row r="47" spans="20:23">
      <c r="T47" s="16"/>
      <c r="U47" s="17"/>
      <c r="V47" s="17"/>
      <c r="W47" s="17"/>
    </row>
    <row r="48" spans="20:23">
      <c r="T48" s="16"/>
      <c r="U48" s="17"/>
      <c r="V48" s="17"/>
      <c r="W48" s="17"/>
    </row>
    <row r="49" spans="20:23">
      <c r="T49" s="16"/>
      <c r="U49" s="17"/>
      <c r="V49" s="17"/>
      <c r="W49" s="17"/>
    </row>
    <row r="50" spans="20:23">
      <c r="T50" s="16"/>
      <c r="U50" s="17"/>
      <c r="V50" s="17"/>
      <c r="W50" s="17"/>
    </row>
    <row r="51" spans="20:23">
      <c r="T51" s="14"/>
      <c r="U51" s="15"/>
      <c r="V51" s="15"/>
      <c r="W51" s="15"/>
    </row>
    <row r="52" spans="20:23">
      <c r="T52" s="14"/>
      <c r="U52" s="15"/>
      <c r="V52" s="15"/>
      <c r="W52" s="15"/>
    </row>
    <row r="53" spans="20:23">
      <c r="T53" s="14"/>
      <c r="U53" s="15"/>
      <c r="V53" s="15"/>
      <c r="W53" s="15"/>
    </row>
    <row r="54" spans="20:23">
      <c r="T54" s="14"/>
      <c r="U54" s="15"/>
      <c r="V54" s="15"/>
      <c r="W54" s="15"/>
    </row>
    <row r="55" spans="20:23">
      <c r="T55" s="14"/>
      <c r="U55" s="15"/>
      <c r="V55" s="15"/>
      <c r="W55" s="15"/>
    </row>
    <row r="56" spans="20:23">
      <c r="T56" s="14"/>
      <c r="U56" s="15"/>
      <c r="V56" s="15"/>
      <c r="W56" s="15"/>
    </row>
    <row r="57" spans="20:23">
      <c r="T57" s="14"/>
      <c r="U57" s="15"/>
      <c r="V57" s="15"/>
      <c r="W57" s="15"/>
    </row>
    <row r="58" spans="20:23">
      <c r="T58" s="14"/>
      <c r="U58" s="15"/>
      <c r="V58" s="15"/>
      <c r="W58" s="15"/>
    </row>
    <row r="59" spans="20:23">
      <c r="T59" s="14"/>
      <c r="U59" s="15"/>
      <c r="V59" s="15"/>
      <c r="W59" s="15"/>
    </row>
    <row r="60" spans="20:23">
      <c r="T60" s="14"/>
      <c r="U60" s="15"/>
      <c r="V60" s="15"/>
      <c r="W60" s="15"/>
    </row>
    <row r="61" spans="20:23">
      <c r="T61" s="14"/>
      <c r="U61" s="15"/>
      <c r="V61" s="15"/>
      <c r="W61" s="15"/>
    </row>
    <row r="62" spans="20:23">
      <c r="T62" s="14"/>
      <c r="U62" s="15"/>
      <c r="V62" s="15"/>
      <c r="W62" s="15"/>
    </row>
    <row r="63" spans="20:23">
      <c r="T63" s="14"/>
      <c r="U63" s="15"/>
      <c r="V63" s="15"/>
      <c r="W63" s="15"/>
    </row>
    <row r="64" spans="20:23">
      <c r="T64" s="14"/>
      <c r="U64" s="15"/>
      <c r="V64" s="15"/>
      <c r="W64" s="15"/>
    </row>
    <row r="65" spans="20:23">
      <c r="T65" s="14"/>
      <c r="U65" s="15"/>
      <c r="V65" s="15"/>
      <c r="W65" s="15"/>
    </row>
    <row r="66" spans="20:23">
      <c r="T66" s="14"/>
      <c r="U66" s="15"/>
      <c r="V66" s="15"/>
      <c r="W66" s="15"/>
    </row>
    <row r="67" spans="20:23">
      <c r="T67" s="14"/>
      <c r="U67" s="15"/>
      <c r="V67" s="15"/>
      <c r="W67" s="15"/>
    </row>
    <row r="68" spans="20:23">
      <c r="T68" s="14"/>
      <c r="U68" s="15"/>
      <c r="V68" s="15"/>
      <c r="W68" s="15"/>
    </row>
    <row r="69" spans="20:23">
      <c r="T69" s="14"/>
      <c r="U69" s="15"/>
      <c r="V69" s="15"/>
      <c r="W69" s="15"/>
    </row>
    <row r="70" spans="20:23">
      <c r="T70" s="14"/>
      <c r="U70" s="15"/>
      <c r="V70" s="15"/>
      <c r="W70" s="15"/>
    </row>
    <row r="71" spans="20:23">
      <c r="T71" s="14"/>
      <c r="U71" s="15"/>
      <c r="V71" s="15"/>
      <c r="W71" s="15"/>
    </row>
    <row r="72" spans="20:23">
      <c r="T72" s="14"/>
      <c r="U72" s="15"/>
      <c r="V72" s="15"/>
      <c r="W72" s="15"/>
    </row>
    <row r="73" spans="20:23">
      <c r="T73" s="14"/>
      <c r="U73" s="15"/>
      <c r="V73" s="15"/>
      <c r="W73" s="15"/>
    </row>
    <row r="74" spans="20:23">
      <c r="T74" s="14"/>
      <c r="U74" s="15"/>
      <c r="V74" s="15"/>
      <c r="W74" s="15"/>
    </row>
    <row r="75" spans="20:23">
      <c r="T75" s="14"/>
      <c r="U75" s="15"/>
      <c r="V75" s="15"/>
      <c r="W75" s="15"/>
    </row>
    <row r="76" spans="20:23">
      <c r="T76" s="14"/>
      <c r="U76" s="15"/>
      <c r="V76" s="15"/>
      <c r="W76" s="15"/>
    </row>
    <row r="77" spans="20:23">
      <c r="T77" s="14"/>
      <c r="U77" s="15"/>
      <c r="V77" s="15"/>
      <c r="W77" s="15"/>
    </row>
    <row r="78" spans="20:23">
      <c r="T78" s="14"/>
      <c r="U78" s="15"/>
      <c r="V78" s="15"/>
      <c r="W78" s="15"/>
    </row>
    <row r="79" spans="20:23">
      <c r="T79" s="14"/>
      <c r="U79" s="15"/>
      <c r="V79" s="15"/>
      <c r="W79" s="15"/>
    </row>
    <row r="80" spans="20:23">
      <c r="T80" s="14"/>
      <c r="U80" s="15"/>
      <c r="V80" s="15"/>
      <c r="W80" s="15"/>
    </row>
    <row r="81" spans="20:23">
      <c r="T81" s="14"/>
      <c r="U81" s="15"/>
      <c r="V81" s="15"/>
      <c r="W81" s="15"/>
    </row>
    <row r="82" spans="20:23">
      <c r="T82" s="14"/>
      <c r="U82" s="15"/>
      <c r="V82" s="15"/>
      <c r="W82" s="15"/>
    </row>
  </sheetData>
  <sortState ref="A7:T37">
    <sortCondition descending="1" ref="R7:R37"/>
  </sortState>
  <mergeCells count="2">
    <mergeCell ref="H5:L5"/>
    <mergeCell ref="M5:Q5"/>
  </mergeCells>
  <dataValidations count="1">
    <dataValidation allowBlank="1" showErrorMessage="1" sqref="G6 C5:G5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X58"/>
  <sheetViews>
    <sheetView tabSelected="1" topLeftCell="C4" zoomScale="85" zoomScaleNormal="85" workbookViewId="0">
      <selection activeCell="H17" sqref="H17"/>
    </sheetView>
  </sheetViews>
  <sheetFormatPr defaultRowHeight="13.8"/>
  <cols>
    <col min="2" max="2" width="18.375" customWidth="1"/>
    <col min="3" max="3" width="22" customWidth="1"/>
    <col min="4" max="4" width="14.875" customWidth="1"/>
    <col min="5" max="5" width="18" customWidth="1"/>
    <col min="6" max="6" width="41.125" customWidth="1"/>
    <col min="7" max="7" width="8.125" customWidth="1"/>
    <col min="8" max="17" width="7.625" customWidth="1"/>
    <col min="18" max="18" width="11.375" customWidth="1"/>
    <col min="19" max="19" width="21" customWidth="1"/>
    <col min="20" max="23" width="0" hidden="1" customWidth="1"/>
    <col min="24" max="24" width="8.875" customWidth="1"/>
  </cols>
  <sheetData>
    <row r="2" spans="1:23" ht="15.6">
      <c r="C2" s="1"/>
      <c r="D2" s="1"/>
      <c r="E2" s="1"/>
      <c r="F2" s="1"/>
    </row>
    <row r="3" spans="1:23">
      <c r="C3" s="2"/>
      <c r="D3" s="2"/>
      <c r="E3" s="2"/>
      <c r="F3" s="2"/>
    </row>
    <row r="4" spans="1:23" ht="15.6">
      <c r="D4" s="1" t="s">
        <v>4</v>
      </c>
      <c r="E4" s="1"/>
      <c r="F4" s="1"/>
    </row>
    <row r="5" spans="1:23" ht="12.75" customHeight="1" thickBot="1">
      <c r="C5" s="3"/>
      <c r="D5" s="3"/>
      <c r="E5" s="3"/>
      <c r="F5" s="3"/>
      <c r="G5" s="4"/>
      <c r="H5" s="69" t="s">
        <v>19</v>
      </c>
      <c r="I5" s="69"/>
      <c r="J5" s="69"/>
      <c r="K5" s="69"/>
      <c r="L5" s="69"/>
      <c r="M5" s="69" t="s">
        <v>20</v>
      </c>
      <c r="N5" s="69"/>
      <c r="O5" s="69"/>
      <c r="P5" s="69"/>
      <c r="Q5" s="69"/>
      <c r="R5" s="7"/>
      <c r="S5" s="7"/>
    </row>
    <row r="6" spans="1:23" ht="39.6">
      <c r="A6" s="5" t="s">
        <v>27</v>
      </c>
      <c r="B6" s="5" t="s">
        <v>0</v>
      </c>
      <c r="C6" s="6" t="s">
        <v>1</v>
      </c>
      <c r="D6" s="6" t="s">
        <v>2</v>
      </c>
      <c r="E6" s="19" t="s">
        <v>29</v>
      </c>
      <c r="F6" s="20" t="s">
        <v>36</v>
      </c>
      <c r="G6" s="10" t="s">
        <v>3</v>
      </c>
      <c r="H6" s="21" t="s">
        <v>13</v>
      </c>
      <c r="I6" s="22" t="s">
        <v>14</v>
      </c>
      <c r="J6" s="22" t="s">
        <v>15</v>
      </c>
      <c r="K6" s="22" t="s">
        <v>16</v>
      </c>
      <c r="L6" s="35" t="s">
        <v>17</v>
      </c>
      <c r="M6" s="21" t="s">
        <v>21</v>
      </c>
      <c r="N6" s="22" t="s">
        <v>22</v>
      </c>
      <c r="O6" s="22" t="s">
        <v>23</v>
      </c>
      <c r="P6" s="22" t="s">
        <v>24</v>
      </c>
      <c r="Q6" s="23" t="s">
        <v>18</v>
      </c>
      <c r="R6" s="12" t="s">
        <v>25</v>
      </c>
      <c r="S6" s="6" t="s">
        <v>26</v>
      </c>
    </row>
    <row r="7" spans="1:23" s="9" customFormat="1" ht="30" customHeight="1">
      <c r="A7" s="26" t="str">
        <f t="shared" ref="A7:A38" si="0">T7&amp;W7</f>
        <v>1</v>
      </c>
      <c r="B7" s="8" t="s">
        <v>94</v>
      </c>
      <c r="C7" s="58" t="s">
        <v>45</v>
      </c>
      <c r="D7" s="58" t="s">
        <v>12</v>
      </c>
      <c r="E7" s="58" t="s">
        <v>35</v>
      </c>
      <c r="F7" s="58" t="s">
        <v>87</v>
      </c>
      <c r="G7" s="68">
        <v>10</v>
      </c>
      <c r="H7" s="61">
        <v>100</v>
      </c>
      <c r="I7" s="62">
        <v>100</v>
      </c>
      <c r="J7" s="62">
        <v>100</v>
      </c>
      <c r="K7" s="62"/>
      <c r="L7" s="63">
        <f>H7+I7+J7+K7</f>
        <v>300</v>
      </c>
      <c r="M7" s="61">
        <v>100</v>
      </c>
      <c r="N7" s="62">
        <v>100</v>
      </c>
      <c r="O7" s="62">
        <v>61</v>
      </c>
      <c r="P7" s="62"/>
      <c r="Q7" s="64">
        <f>M7+N7+O7+P7</f>
        <v>261</v>
      </c>
      <c r="R7" s="65">
        <f>L7+Q7</f>
        <v>561</v>
      </c>
      <c r="S7" s="66" t="s">
        <v>168</v>
      </c>
      <c r="T7" s="14">
        <f t="shared" ref="T7:T38" si="1">RANK(R7,$R$7:$R$56,0)</f>
        <v>1</v>
      </c>
      <c r="U7" s="15">
        <f t="shared" ref="U7:U38" si="2">IF(T7=T8,0,T8-1)</f>
        <v>1</v>
      </c>
      <c r="V7" s="15">
        <f t="shared" ref="V7:V38" si="3">IF(U7=0,V8,U7)</f>
        <v>1</v>
      </c>
      <c r="W7" s="15" t="str">
        <f t="shared" ref="W7:W38" si="4">IF(T7=V7,""," - "&amp;V7)</f>
        <v/>
      </c>
    </row>
    <row r="8" spans="1:23" s="9" customFormat="1" ht="30" customHeight="1">
      <c r="A8" s="26" t="str">
        <f t="shared" si="0"/>
        <v>2</v>
      </c>
      <c r="B8" s="8" t="s">
        <v>94</v>
      </c>
      <c r="C8" s="58" t="s">
        <v>48</v>
      </c>
      <c r="D8" s="58" t="s">
        <v>49</v>
      </c>
      <c r="E8" s="58" t="s">
        <v>32</v>
      </c>
      <c r="F8" s="58" t="s">
        <v>89</v>
      </c>
      <c r="G8" s="68">
        <v>9</v>
      </c>
      <c r="H8" s="61">
        <v>100</v>
      </c>
      <c r="I8" s="62">
        <v>74</v>
      </c>
      <c r="J8" s="62">
        <v>100</v>
      </c>
      <c r="K8" s="62">
        <v>9</v>
      </c>
      <c r="L8" s="63">
        <f t="shared" ref="L8:L56" si="5">H8+I8+J8+K8</f>
        <v>283</v>
      </c>
      <c r="M8" s="61">
        <v>100</v>
      </c>
      <c r="N8" s="62">
        <v>100</v>
      </c>
      <c r="O8" s="62">
        <v>47</v>
      </c>
      <c r="P8" s="62"/>
      <c r="Q8" s="64">
        <f t="shared" ref="Q8:Q56" si="6">M8+N8+O8+P8</f>
        <v>247</v>
      </c>
      <c r="R8" s="65">
        <f t="shared" ref="R8:R56" si="7">L8+Q8</f>
        <v>530</v>
      </c>
      <c r="S8" s="66" t="s">
        <v>168</v>
      </c>
      <c r="T8" s="14">
        <f t="shared" si="1"/>
        <v>2</v>
      </c>
      <c r="U8" s="15">
        <f t="shared" si="2"/>
        <v>2</v>
      </c>
      <c r="V8" s="15">
        <f t="shared" si="3"/>
        <v>2</v>
      </c>
      <c r="W8" s="15" t="str">
        <f t="shared" si="4"/>
        <v/>
      </c>
    </row>
    <row r="9" spans="1:23" s="9" customFormat="1" ht="31.2" customHeight="1">
      <c r="A9" s="26" t="str">
        <f t="shared" si="0"/>
        <v>3</v>
      </c>
      <c r="B9" s="8" t="s">
        <v>96</v>
      </c>
      <c r="C9" s="49" t="s">
        <v>63</v>
      </c>
      <c r="D9" s="49" t="s">
        <v>40</v>
      </c>
      <c r="E9" s="49" t="s">
        <v>31</v>
      </c>
      <c r="F9" s="49" t="s">
        <v>97</v>
      </c>
      <c r="G9" s="67">
        <v>10</v>
      </c>
      <c r="H9" s="52">
        <v>100</v>
      </c>
      <c r="I9" s="53">
        <v>100</v>
      </c>
      <c r="J9" s="53">
        <v>6</v>
      </c>
      <c r="K9" s="53"/>
      <c r="L9" s="54">
        <f t="shared" si="5"/>
        <v>206</v>
      </c>
      <c r="M9" s="52">
        <v>100</v>
      </c>
      <c r="N9" s="53">
        <v>80</v>
      </c>
      <c r="O9" s="53">
        <v>36</v>
      </c>
      <c r="P9" s="53"/>
      <c r="Q9" s="55">
        <f t="shared" si="6"/>
        <v>216</v>
      </c>
      <c r="R9" s="56">
        <f t="shared" si="7"/>
        <v>422</v>
      </c>
      <c r="S9" s="57" t="s">
        <v>169</v>
      </c>
      <c r="T9" s="14">
        <f t="shared" si="1"/>
        <v>3</v>
      </c>
      <c r="U9" s="15">
        <f t="shared" si="2"/>
        <v>3</v>
      </c>
      <c r="V9" s="15">
        <f t="shared" si="3"/>
        <v>3</v>
      </c>
      <c r="W9" s="15" t="str">
        <f t="shared" si="4"/>
        <v/>
      </c>
    </row>
    <row r="10" spans="1:23" s="9" customFormat="1" ht="30" customHeight="1">
      <c r="A10" s="26" t="str">
        <f t="shared" si="0"/>
        <v>4</v>
      </c>
      <c r="B10" s="8" t="s">
        <v>94</v>
      </c>
      <c r="C10" s="58" t="s">
        <v>59</v>
      </c>
      <c r="D10" s="58" t="s">
        <v>7</v>
      </c>
      <c r="E10" s="58" t="s">
        <v>35</v>
      </c>
      <c r="F10" s="58" t="s">
        <v>88</v>
      </c>
      <c r="G10" s="68">
        <v>11</v>
      </c>
      <c r="H10" s="61">
        <v>100</v>
      </c>
      <c r="I10" s="62">
        <v>64</v>
      </c>
      <c r="J10" s="62">
        <v>6</v>
      </c>
      <c r="K10" s="62">
        <v>9</v>
      </c>
      <c r="L10" s="63">
        <f t="shared" si="5"/>
        <v>179</v>
      </c>
      <c r="M10" s="61">
        <v>100</v>
      </c>
      <c r="N10" s="62">
        <v>100</v>
      </c>
      <c r="O10" s="62">
        <v>18</v>
      </c>
      <c r="P10" s="62"/>
      <c r="Q10" s="64">
        <f t="shared" si="6"/>
        <v>218</v>
      </c>
      <c r="R10" s="65">
        <f t="shared" si="7"/>
        <v>397</v>
      </c>
      <c r="S10" s="66" t="s">
        <v>168</v>
      </c>
      <c r="T10" s="14">
        <f t="shared" si="1"/>
        <v>4</v>
      </c>
      <c r="U10" s="15">
        <f t="shared" si="2"/>
        <v>4</v>
      </c>
      <c r="V10" s="15">
        <f t="shared" si="3"/>
        <v>4</v>
      </c>
      <c r="W10" s="15" t="str">
        <f t="shared" si="4"/>
        <v/>
      </c>
    </row>
    <row r="11" spans="1:23" s="9" customFormat="1" ht="30" customHeight="1">
      <c r="A11" s="26" t="str">
        <f t="shared" si="0"/>
        <v>5</v>
      </c>
      <c r="B11" s="8" t="s">
        <v>94</v>
      </c>
      <c r="C11" s="49" t="s">
        <v>65</v>
      </c>
      <c r="D11" s="49" t="s">
        <v>51</v>
      </c>
      <c r="E11" s="49" t="s">
        <v>35</v>
      </c>
      <c r="F11" s="49" t="s">
        <v>88</v>
      </c>
      <c r="G11" s="67">
        <v>10</v>
      </c>
      <c r="H11" s="52">
        <v>100</v>
      </c>
      <c r="I11" s="53">
        <v>70</v>
      </c>
      <c r="J11" s="53">
        <v>6</v>
      </c>
      <c r="K11" s="53"/>
      <c r="L11" s="54">
        <f t="shared" si="5"/>
        <v>176</v>
      </c>
      <c r="M11" s="52">
        <v>100</v>
      </c>
      <c r="N11" s="53">
        <v>81</v>
      </c>
      <c r="O11" s="53">
        <v>6</v>
      </c>
      <c r="P11" s="53">
        <v>0</v>
      </c>
      <c r="Q11" s="55">
        <f t="shared" si="6"/>
        <v>187</v>
      </c>
      <c r="R11" s="56">
        <f t="shared" si="7"/>
        <v>363</v>
      </c>
      <c r="S11" s="57" t="s">
        <v>169</v>
      </c>
      <c r="T11" s="14">
        <f t="shared" si="1"/>
        <v>5</v>
      </c>
      <c r="U11" s="15">
        <f t="shared" si="2"/>
        <v>5</v>
      </c>
      <c r="V11" s="15">
        <f t="shared" si="3"/>
        <v>5</v>
      </c>
      <c r="W11" s="15" t="str">
        <f t="shared" si="4"/>
        <v/>
      </c>
    </row>
    <row r="12" spans="1:23" s="9" customFormat="1" ht="30" customHeight="1">
      <c r="A12" s="26" t="str">
        <f t="shared" si="0"/>
        <v>6</v>
      </c>
      <c r="B12" s="8" t="s">
        <v>94</v>
      </c>
      <c r="C12" s="49" t="s">
        <v>98</v>
      </c>
      <c r="D12" s="49" t="s">
        <v>43</v>
      </c>
      <c r="E12" s="49" t="s">
        <v>37</v>
      </c>
      <c r="F12" s="49" t="s">
        <v>88</v>
      </c>
      <c r="G12" s="67">
        <v>10</v>
      </c>
      <c r="H12" s="52">
        <v>100</v>
      </c>
      <c r="I12" s="53">
        <v>54</v>
      </c>
      <c r="J12" s="53"/>
      <c r="K12" s="53"/>
      <c r="L12" s="54">
        <f t="shared" si="5"/>
        <v>154</v>
      </c>
      <c r="M12" s="52">
        <v>100</v>
      </c>
      <c r="N12" s="53">
        <v>100</v>
      </c>
      <c r="O12" s="53">
        <v>0</v>
      </c>
      <c r="P12" s="53"/>
      <c r="Q12" s="55">
        <f t="shared" si="6"/>
        <v>200</v>
      </c>
      <c r="R12" s="56">
        <f t="shared" si="7"/>
        <v>354</v>
      </c>
      <c r="S12" s="57" t="s">
        <v>169</v>
      </c>
      <c r="T12" s="14">
        <f t="shared" si="1"/>
        <v>6</v>
      </c>
      <c r="U12" s="15">
        <f t="shared" si="2"/>
        <v>6</v>
      </c>
      <c r="V12" s="15">
        <f t="shared" si="3"/>
        <v>6</v>
      </c>
      <c r="W12" s="15" t="str">
        <f t="shared" si="4"/>
        <v/>
      </c>
    </row>
    <row r="13" spans="1:23" s="9" customFormat="1" ht="30" customHeight="1">
      <c r="A13" s="26" t="str">
        <f t="shared" si="0"/>
        <v>7</v>
      </c>
      <c r="B13" s="8" t="s">
        <v>94</v>
      </c>
      <c r="C13" s="49" t="s">
        <v>55</v>
      </c>
      <c r="D13" s="49" t="s">
        <v>50</v>
      </c>
      <c r="E13" s="49" t="s">
        <v>32</v>
      </c>
      <c r="F13" s="49" t="s">
        <v>88</v>
      </c>
      <c r="G13" s="67">
        <v>11</v>
      </c>
      <c r="H13" s="52">
        <v>100</v>
      </c>
      <c r="I13" s="53">
        <v>64</v>
      </c>
      <c r="J13" s="53"/>
      <c r="K13" s="53"/>
      <c r="L13" s="54">
        <f t="shared" si="5"/>
        <v>164</v>
      </c>
      <c r="M13" s="52">
        <v>100</v>
      </c>
      <c r="N13" s="53">
        <v>31</v>
      </c>
      <c r="O13" s="53">
        <v>47</v>
      </c>
      <c r="P13" s="53">
        <v>10</v>
      </c>
      <c r="Q13" s="55">
        <f t="shared" si="6"/>
        <v>188</v>
      </c>
      <c r="R13" s="56">
        <f t="shared" si="7"/>
        <v>352</v>
      </c>
      <c r="S13" s="57" t="s">
        <v>169</v>
      </c>
      <c r="T13" s="14">
        <f t="shared" si="1"/>
        <v>7</v>
      </c>
      <c r="U13" s="15">
        <f t="shared" si="2"/>
        <v>7</v>
      </c>
      <c r="V13" s="15">
        <f t="shared" si="3"/>
        <v>7</v>
      </c>
      <c r="W13" s="15" t="str">
        <f t="shared" si="4"/>
        <v/>
      </c>
    </row>
    <row r="14" spans="1:23" s="9" customFormat="1" ht="30" customHeight="1">
      <c r="A14" s="26" t="str">
        <f t="shared" si="0"/>
        <v>8</v>
      </c>
      <c r="B14" s="8" t="s">
        <v>94</v>
      </c>
      <c r="C14" s="49" t="s">
        <v>99</v>
      </c>
      <c r="D14" s="49" t="s">
        <v>100</v>
      </c>
      <c r="E14" s="49" t="s">
        <v>56</v>
      </c>
      <c r="F14" s="49" t="s">
        <v>101</v>
      </c>
      <c r="G14" s="67">
        <v>10</v>
      </c>
      <c r="H14" s="52">
        <v>100</v>
      </c>
      <c r="I14" s="53">
        <v>56</v>
      </c>
      <c r="J14" s="53">
        <v>0</v>
      </c>
      <c r="K14" s="53">
        <v>0</v>
      </c>
      <c r="L14" s="54">
        <f t="shared" si="5"/>
        <v>156</v>
      </c>
      <c r="M14" s="52">
        <v>100</v>
      </c>
      <c r="N14" s="53">
        <v>43</v>
      </c>
      <c r="O14" s="53">
        <v>37</v>
      </c>
      <c r="P14" s="53">
        <v>0</v>
      </c>
      <c r="Q14" s="55">
        <f t="shared" si="6"/>
        <v>180</v>
      </c>
      <c r="R14" s="56">
        <f t="shared" si="7"/>
        <v>336</v>
      </c>
      <c r="S14" s="57" t="s">
        <v>169</v>
      </c>
      <c r="T14" s="14">
        <f t="shared" si="1"/>
        <v>8</v>
      </c>
      <c r="U14" s="15">
        <f t="shared" si="2"/>
        <v>8</v>
      </c>
      <c r="V14" s="15">
        <f t="shared" si="3"/>
        <v>8</v>
      </c>
      <c r="W14" s="15" t="str">
        <f t="shared" si="4"/>
        <v/>
      </c>
    </row>
    <row r="15" spans="1:23" s="9" customFormat="1" ht="30" customHeight="1">
      <c r="A15" s="26" t="str">
        <f t="shared" si="0"/>
        <v>9</v>
      </c>
      <c r="B15" s="8" t="s">
        <v>96</v>
      </c>
      <c r="C15" s="49" t="s">
        <v>60</v>
      </c>
      <c r="D15" s="49" t="s">
        <v>9</v>
      </c>
      <c r="E15" s="49" t="s">
        <v>38</v>
      </c>
      <c r="F15" s="49" t="s">
        <v>97</v>
      </c>
      <c r="G15" s="67">
        <v>11</v>
      </c>
      <c r="H15" s="52">
        <v>100</v>
      </c>
      <c r="I15" s="53">
        <v>84</v>
      </c>
      <c r="J15" s="53">
        <v>6</v>
      </c>
      <c r="K15" s="53"/>
      <c r="L15" s="54">
        <f t="shared" si="5"/>
        <v>190</v>
      </c>
      <c r="M15" s="52">
        <v>100</v>
      </c>
      <c r="N15" s="53">
        <v>27</v>
      </c>
      <c r="O15" s="53">
        <v>18</v>
      </c>
      <c r="P15" s="53"/>
      <c r="Q15" s="55">
        <f t="shared" si="6"/>
        <v>145</v>
      </c>
      <c r="R15" s="56">
        <f t="shared" si="7"/>
        <v>335</v>
      </c>
      <c r="S15" s="57" t="s">
        <v>169</v>
      </c>
      <c r="T15" s="14">
        <f t="shared" si="1"/>
        <v>9</v>
      </c>
      <c r="U15" s="15">
        <f t="shared" si="2"/>
        <v>9</v>
      </c>
      <c r="V15" s="15">
        <f t="shared" si="3"/>
        <v>9</v>
      </c>
      <c r="W15" s="15" t="str">
        <f t="shared" si="4"/>
        <v/>
      </c>
    </row>
    <row r="16" spans="1:23" s="9" customFormat="1" ht="30" customHeight="1">
      <c r="A16" s="26" t="str">
        <f t="shared" si="0"/>
        <v>10</v>
      </c>
      <c r="B16" s="8" t="s">
        <v>94</v>
      </c>
      <c r="C16" s="49" t="s">
        <v>102</v>
      </c>
      <c r="D16" s="49" t="s">
        <v>11</v>
      </c>
      <c r="E16" s="49" t="s">
        <v>33</v>
      </c>
      <c r="F16" s="49" t="s">
        <v>103</v>
      </c>
      <c r="G16" s="67">
        <v>11</v>
      </c>
      <c r="H16" s="52">
        <v>100</v>
      </c>
      <c r="I16" s="53">
        <v>52</v>
      </c>
      <c r="J16" s="53">
        <v>6</v>
      </c>
      <c r="K16" s="53">
        <v>0</v>
      </c>
      <c r="L16" s="54">
        <f t="shared" si="5"/>
        <v>158</v>
      </c>
      <c r="M16" s="52">
        <v>90</v>
      </c>
      <c r="N16" s="53">
        <v>80</v>
      </c>
      <c r="O16" s="53"/>
      <c r="P16" s="53"/>
      <c r="Q16" s="55">
        <f t="shared" si="6"/>
        <v>170</v>
      </c>
      <c r="R16" s="56">
        <f t="shared" si="7"/>
        <v>328</v>
      </c>
      <c r="S16" s="57" t="s">
        <v>169</v>
      </c>
      <c r="T16" s="14">
        <f t="shared" si="1"/>
        <v>10</v>
      </c>
      <c r="U16" s="15">
        <f t="shared" si="2"/>
        <v>10</v>
      </c>
      <c r="V16" s="15">
        <f t="shared" si="3"/>
        <v>10</v>
      </c>
      <c r="W16" s="15" t="str">
        <f t="shared" si="4"/>
        <v/>
      </c>
    </row>
    <row r="17" spans="1:24" s="9" customFormat="1" ht="30" customHeight="1">
      <c r="A17" s="26" t="str">
        <f t="shared" si="0"/>
        <v>11</v>
      </c>
      <c r="B17" s="8" t="s">
        <v>94</v>
      </c>
      <c r="C17" s="49" t="s">
        <v>64</v>
      </c>
      <c r="D17" s="49" t="s">
        <v>9</v>
      </c>
      <c r="E17" s="49" t="s">
        <v>32</v>
      </c>
      <c r="F17" s="49" t="s">
        <v>104</v>
      </c>
      <c r="G17" s="67">
        <v>9</v>
      </c>
      <c r="H17" s="52">
        <v>100</v>
      </c>
      <c r="I17" s="53">
        <v>98</v>
      </c>
      <c r="J17" s="53">
        <v>6</v>
      </c>
      <c r="K17" s="53"/>
      <c r="L17" s="54">
        <f t="shared" si="5"/>
        <v>204</v>
      </c>
      <c r="M17" s="52">
        <v>100</v>
      </c>
      <c r="N17" s="53">
        <v>20</v>
      </c>
      <c r="O17" s="53"/>
      <c r="P17" s="53"/>
      <c r="Q17" s="55">
        <f t="shared" si="6"/>
        <v>120</v>
      </c>
      <c r="R17" s="56">
        <f t="shared" si="7"/>
        <v>324</v>
      </c>
      <c r="S17" s="57" t="s">
        <v>169</v>
      </c>
      <c r="T17" s="14">
        <f t="shared" si="1"/>
        <v>11</v>
      </c>
      <c r="U17" s="15">
        <f t="shared" si="2"/>
        <v>11</v>
      </c>
      <c r="V17" s="15">
        <f t="shared" si="3"/>
        <v>11</v>
      </c>
      <c r="W17" s="15" t="str">
        <f t="shared" si="4"/>
        <v/>
      </c>
    </row>
    <row r="18" spans="1:24" s="9" customFormat="1" ht="30" customHeight="1">
      <c r="A18" s="26" t="str">
        <f t="shared" si="0"/>
        <v>12</v>
      </c>
      <c r="B18" s="8" t="s">
        <v>94</v>
      </c>
      <c r="C18" s="49" t="s">
        <v>58</v>
      </c>
      <c r="D18" s="49" t="s">
        <v>43</v>
      </c>
      <c r="E18" s="49" t="s">
        <v>35</v>
      </c>
      <c r="F18" s="49" t="s">
        <v>88</v>
      </c>
      <c r="G18" s="67">
        <v>11</v>
      </c>
      <c r="H18" s="52">
        <v>100</v>
      </c>
      <c r="I18" s="53">
        <v>44</v>
      </c>
      <c r="J18" s="53">
        <v>6</v>
      </c>
      <c r="K18" s="53"/>
      <c r="L18" s="54">
        <f t="shared" si="5"/>
        <v>150</v>
      </c>
      <c r="M18" s="52">
        <v>100</v>
      </c>
      <c r="N18" s="53">
        <v>43</v>
      </c>
      <c r="O18" s="53">
        <v>28</v>
      </c>
      <c r="P18" s="53"/>
      <c r="Q18" s="55">
        <f t="shared" si="6"/>
        <v>171</v>
      </c>
      <c r="R18" s="56">
        <f t="shared" si="7"/>
        <v>321</v>
      </c>
      <c r="S18" s="57" t="s">
        <v>169</v>
      </c>
      <c r="T18" s="14">
        <f t="shared" si="1"/>
        <v>12</v>
      </c>
      <c r="U18" s="15">
        <f t="shared" si="2"/>
        <v>12</v>
      </c>
      <c r="V18" s="15">
        <f t="shared" si="3"/>
        <v>12</v>
      </c>
      <c r="W18" s="15" t="str">
        <f t="shared" si="4"/>
        <v/>
      </c>
    </row>
    <row r="19" spans="1:24" s="9" customFormat="1" ht="30" customHeight="1">
      <c r="A19" s="26" t="str">
        <f t="shared" si="0"/>
        <v>13</v>
      </c>
      <c r="B19" s="8" t="s">
        <v>95</v>
      </c>
      <c r="C19" s="49" t="s">
        <v>105</v>
      </c>
      <c r="D19" s="49" t="s">
        <v>106</v>
      </c>
      <c r="E19" s="49" t="s">
        <v>34</v>
      </c>
      <c r="F19" s="49" t="s">
        <v>90</v>
      </c>
      <c r="G19" s="67">
        <v>11</v>
      </c>
      <c r="H19" s="52">
        <v>100</v>
      </c>
      <c r="I19" s="53">
        <v>58</v>
      </c>
      <c r="J19" s="53">
        <v>0</v>
      </c>
      <c r="K19" s="53"/>
      <c r="L19" s="54">
        <f t="shared" si="5"/>
        <v>158</v>
      </c>
      <c r="M19" s="52">
        <v>100</v>
      </c>
      <c r="N19" s="53">
        <v>43</v>
      </c>
      <c r="O19" s="53">
        <v>18</v>
      </c>
      <c r="P19" s="53"/>
      <c r="Q19" s="55">
        <f t="shared" si="6"/>
        <v>161</v>
      </c>
      <c r="R19" s="56">
        <f t="shared" si="7"/>
        <v>319</v>
      </c>
      <c r="S19" s="57" t="s">
        <v>169</v>
      </c>
      <c r="T19" s="14">
        <f t="shared" si="1"/>
        <v>13</v>
      </c>
      <c r="U19" s="15">
        <f t="shared" si="2"/>
        <v>13</v>
      </c>
      <c r="V19" s="15">
        <f t="shared" si="3"/>
        <v>13</v>
      </c>
      <c r="W19" s="15" t="str">
        <f t="shared" si="4"/>
        <v/>
      </c>
    </row>
    <row r="20" spans="1:24" s="9" customFormat="1" ht="30" customHeight="1">
      <c r="A20" s="26" t="str">
        <f t="shared" si="0"/>
        <v>14</v>
      </c>
      <c r="B20" s="8" t="s">
        <v>94</v>
      </c>
      <c r="C20" s="49" t="s">
        <v>107</v>
      </c>
      <c r="D20" s="49" t="s">
        <v>6</v>
      </c>
      <c r="E20" s="49" t="s">
        <v>33</v>
      </c>
      <c r="F20" s="49" t="s">
        <v>88</v>
      </c>
      <c r="G20" s="67">
        <v>11</v>
      </c>
      <c r="H20" s="52">
        <v>100</v>
      </c>
      <c r="I20" s="53">
        <v>16</v>
      </c>
      <c r="J20" s="53">
        <v>0</v>
      </c>
      <c r="K20" s="53"/>
      <c r="L20" s="54">
        <f t="shared" si="5"/>
        <v>116</v>
      </c>
      <c r="M20" s="52">
        <v>100</v>
      </c>
      <c r="N20" s="53">
        <v>80</v>
      </c>
      <c r="O20" s="53">
        <v>16</v>
      </c>
      <c r="P20" s="53"/>
      <c r="Q20" s="55">
        <f t="shared" si="6"/>
        <v>196</v>
      </c>
      <c r="R20" s="56">
        <f t="shared" si="7"/>
        <v>312</v>
      </c>
      <c r="S20" s="57" t="s">
        <v>169</v>
      </c>
      <c r="T20" s="14">
        <f t="shared" si="1"/>
        <v>14</v>
      </c>
      <c r="U20" s="15">
        <f t="shared" si="2"/>
        <v>14</v>
      </c>
      <c r="V20" s="15">
        <f t="shared" si="3"/>
        <v>14</v>
      </c>
      <c r="W20" s="15" t="str">
        <f t="shared" si="4"/>
        <v/>
      </c>
    </row>
    <row r="21" spans="1:24" s="9" customFormat="1" ht="30" customHeight="1">
      <c r="A21" s="26" t="str">
        <f t="shared" si="0"/>
        <v>15</v>
      </c>
      <c r="B21" s="8" t="s">
        <v>95</v>
      </c>
      <c r="C21" s="49" t="s">
        <v>67</v>
      </c>
      <c r="D21" s="49" t="s">
        <v>11</v>
      </c>
      <c r="E21" s="49" t="s">
        <v>83</v>
      </c>
      <c r="F21" s="49" t="s">
        <v>91</v>
      </c>
      <c r="G21" s="67">
        <v>10</v>
      </c>
      <c r="H21" s="52">
        <v>60</v>
      </c>
      <c r="I21" s="53">
        <v>80</v>
      </c>
      <c r="J21" s="53">
        <v>0</v>
      </c>
      <c r="K21" s="53">
        <v>0</v>
      </c>
      <c r="L21" s="54">
        <f t="shared" si="5"/>
        <v>140</v>
      </c>
      <c r="M21" s="52">
        <v>100</v>
      </c>
      <c r="N21" s="53">
        <v>31</v>
      </c>
      <c r="O21" s="53">
        <v>6</v>
      </c>
      <c r="P21" s="53">
        <v>5</v>
      </c>
      <c r="Q21" s="55">
        <f t="shared" si="6"/>
        <v>142</v>
      </c>
      <c r="R21" s="56">
        <f t="shared" si="7"/>
        <v>282</v>
      </c>
      <c r="S21" s="57" t="s">
        <v>169</v>
      </c>
      <c r="T21" s="14">
        <f t="shared" si="1"/>
        <v>15</v>
      </c>
      <c r="U21" s="15">
        <f t="shared" si="2"/>
        <v>15</v>
      </c>
      <c r="V21" s="15">
        <f t="shared" si="3"/>
        <v>15</v>
      </c>
      <c r="W21" s="15" t="str">
        <f t="shared" si="4"/>
        <v/>
      </c>
    </row>
    <row r="22" spans="1:24" s="9" customFormat="1" ht="30" customHeight="1">
      <c r="A22" s="26" t="str">
        <f t="shared" si="0"/>
        <v>16</v>
      </c>
      <c r="B22" s="8" t="s">
        <v>94</v>
      </c>
      <c r="C22" s="49" t="s">
        <v>108</v>
      </c>
      <c r="D22" s="49" t="s">
        <v>109</v>
      </c>
      <c r="E22" s="49" t="s">
        <v>110</v>
      </c>
      <c r="F22" s="49" t="s">
        <v>88</v>
      </c>
      <c r="G22" s="67">
        <v>8</v>
      </c>
      <c r="H22" s="52">
        <v>100</v>
      </c>
      <c r="I22" s="53">
        <v>34</v>
      </c>
      <c r="J22" s="53">
        <v>6</v>
      </c>
      <c r="K22" s="53"/>
      <c r="L22" s="54">
        <f t="shared" si="5"/>
        <v>140</v>
      </c>
      <c r="M22" s="52">
        <v>100</v>
      </c>
      <c r="N22" s="53">
        <v>27</v>
      </c>
      <c r="O22" s="53">
        <v>6</v>
      </c>
      <c r="P22" s="53"/>
      <c r="Q22" s="55">
        <f t="shared" si="6"/>
        <v>133</v>
      </c>
      <c r="R22" s="56">
        <f t="shared" si="7"/>
        <v>273</v>
      </c>
      <c r="S22" s="57" t="s">
        <v>169</v>
      </c>
      <c r="T22" s="14">
        <f t="shared" si="1"/>
        <v>16</v>
      </c>
      <c r="U22" s="15">
        <f t="shared" si="2"/>
        <v>16</v>
      </c>
      <c r="V22" s="15">
        <f t="shared" si="3"/>
        <v>16</v>
      </c>
      <c r="W22" s="15" t="str">
        <f t="shared" si="4"/>
        <v/>
      </c>
    </row>
    <row r="23" spans="1:24" s="9" customFormat="1" ht="30" customHeight="1">
      <c r="A23" s="26" t="str">
        <f t="shared" si="0"/>
        <v>17</v>
      </c>
      <c r="B23" s="8" t="s">
        <v>53</v>
      </c>
      <c r="C23" s="49" t="s">
        <v>61</v>
      </c>
      <c r="D23" s="49" t="s">
        <v>6</v>
      </c>
      <c r="E23" s="49" t="s">
        <v>37</v>
      </c>
      <c r="F23" s="49" t="s">
        <v>111</v>
      </c>
      <c r="G23" s="67">
        <v>11</v>
      </c>
      <c r="H23" s="52">
        <v>100</v>
      </c>
      <c r="I23" s="53">
        <v>8</v>
      </c>
      <c r="J23" s="53">
        <v>6</v>
      </c>
      <c r="K23" s="53"/>
      <c r="L23" s="54">
        <f t="shared" si="5"/>
        <v>114</v>
      </c>
      <c r="M23" s="52">
        <v>100</v>
      </c>
      <c r="N23" s="53">
        <v>43</v>
      </c>
      <c r="O23" s="53">
        <v>6</v>
      </c>
      <c r="P23" s="53"/>
      <c r="Q23" s="55">
        <f t="shared" si="6"/>
        <v>149</v>
      </c>
      <c r="R23" s="56">
        <f t="shared" si="7"/>
        <v>263</v>
      </c>
      <c r="S23" s="57" t="s">
        <v>169</v>
      </c>
      <c r="T23" s="14">
        <f t="shared" si="1"/>
        <v>17</v>
      </c>
      <c r="U23" s="15">
        <f t="shared" si="2"/>
        <v>17</v>
      </c>
      <c r="V23" s="15">
        <f t="shared" si="3"/>
        <v>17</v>
      </c>
      <c r="W23" s="15" t="str">
        <f t="shared" si="4"/>
        <v/>
      </c>
    </row>
    <row r="24" spans="1:24" s="9" customFormat="1" ht="30" customHeight="1">
      <c r="A24" s="26" t="str">
        <f t="shared" si="0"/>
        <v>18</v>
      </c>
      <c r="B24" s="8" t="s">
        <v>94</v>
      </c>
      <c r="C24" s="8" t="s">
        <v>77</v>
      </c>
      <c r="D24" s="8" t="s">
        <v>8</v>
      </c>
      <c r="E24" s="8" t="s">
        <v>33</v>
      </c>
      <c r="F24" s="8" t="s">
        <v>88</v>
      </c>
      <c r="G24" s="46">
        <v>10</v>
      </c>
      <c r="H24" s="31">
        <v>100</v>
      </c>
      <c r="I24" s="32">
        <v>16</v>
      </c>
      <c r="J24" s="32"/>
      <c r="K24" s="32">
        <v>9</v>
      </c>
      <c r="L24" s="42">
        <f t="shared" si="5"/>
        <v>125</v>
      </c>
      <c r="M24" s="31">
        <v>100</v>
      </c>
      <c r="N24" s="32"/>
      <c r="O24" s="32">
        <v>37</v>
      </c>
      <c r="P24" s="32"/>
      <c r="Q24" s="43">
        <f t="shared" si="6"/>
        <v>137</v>
      </c>
      <c r="R24" s="27">
        <f t="shared" si="7"/>
        <v>262</v>
      </c>
      <c r="S24" s="44"/>
      <c r="T24" s="14">
        <f t="shared" si="1"/>
        <v>18</v>
      </c>
      <c r="U24" s="15">
        <f t="shared" si="2"/>
        <v>18</v>
      </c>
      <c r="V24" s="15">
        <f t="shared" si="3"/>
        <v>18</v>
      </c>
      <c r="W24" s="15" t="str">
        <f t="shared" si="4"/>
        <v/>
      </c>
    </row>
    <row r="25" spans="1:24" s="9" customFormat="1" ht="30" customHeight="1">
      <c r="A25" s="26" t="str">
        <f t="shared" si="0"/>
        <v>19 - 20</v>
      </c>
      <c r="B25" s="8" t="s">
        <v>112</v>
      </c>
      <c r="C25" s="8" t="s">
        <v>113</v>
      </c>
      <c r="D25" s="8" t="s">
        <v>43</v>
      </c>
      <c r="E25" s="8" t="s">
        <v>114</v>
      </c>
      <c r="F25" s="8" t="s">
        <v>115</v>
      </c>
      <c r="G25" s="46">
        <v>11</v>
      </c>
      <c r="H25" s="31">
        <v>100</v>
      </c>
      <c r="I25" s="32">
        <v>8</v>
      </c>
      <c r="J25" s="32"/>
      <c r="K25" s="32">
        <v>0</v>
      </c>
      <c r="L25" s="42">
        <f t="shared" si="5"/>
        <v>108</v>
      </c>
      <c r="M25" s="31">
        <v>100</v>
      </c>
      <c r="N25" s="32">
        <v>31</v>
      </c>
      <c r="O25" s="32">
        <v>6</v>
      </c>
      <c r="P25" s="32"/>
      <c r="Q25" s="43">
        <f t="shared" si="6"/>
        <v>137</v>
      </c>
      <c r="R25" s="27">
        <f t="shared" si="7"/>
        <v>245</v>
      </c>
      <c r="S25" s="44"/>
      <c r="T25" s="14">
        <f t="shared" si="1"/>
        <v>19</v>
      </c>
      <c r="U25" s="15">
        <f t="shared" si="2"/>
        <v>0</v>
      </c>
      <c r="V25" s="15">
        <f t="shared" si="3"/>
        <v>20</v>
      </c>
      <c r="W25" s="15" t="str">
        <f t="shared" si="4"/>
        <v xml:space="preserve"> - 20</v>
      </c>
    </row>
    <row r="26" spans="1:24" s="9" customFormat="1" ht="40.799999999999997" customHeight="1">
      <c r="A26" s="26" t="str">
        <f t="shared" si="0"/>
        <v>19 - 20</v>
      </c>
      <c r="B26" s="8" t="s">
        <v>112</v>
      </c>
      <c r="C26" s="8" t="s">
        <v>116</v>
      </c>
      <c r="D26" s="8" t="s">
        <v>5</v>
      </c>
      <c r="E26" s="8" t="s">
        <v>30</v>
      </c>
      <c r="F26" s="8" t="s">
        <v>117</v>
      </c>
      <c r="G26" s="46">
        <v>10</v>
      </c>
      <c r="H26" s="31">
        <v>100</v>
      </c>
      <c r="I26" s="32">
        <v>12</v>
      </c>
      <c r="J26" s="32">
        <v>0</v>
      </c>
      <c r="K26" s="32"/>
      <c r="L26" s="42">
        <f t="shared" si="5"/>
        <v>112</v>
      </c>
      <c r="M26" s="31">
        <v>100</v>
      </c>
      <c r="N26" s="32">
        <v>27</v>
      </c>
      <c r="O26" s="32">
        <v>6</v>
      </c>
      <c r="P26" s="32">
        <v>0</v>
      </c>
      <c r="Q26" s="43">
        <f t="shared" si="6"/>
        <v>133</v>
      </c>
      <c r="R26" s="27">
        <f t="shared" si="7"/>
        <v>245</v>
      </c>
      <c r="S26" s="44"/>
      <c r="T26" s="14">
        <f t="shared" si="1"/>
        <v>19</v>
      </c>
      <c r="U26" s="15">
        <f t="shared" si="2"/>
        <v>20</v>
      </c>
      <c r="V26" s="15">
        <f t="shared" si="3"/>
        <v>20</v>
      </c>
      <c r="W26" s="15" t="str">
        <f t="shared" si="4"/>
        <v xml:space="preserve"> - 20</v>
      </c>
    </row>
    <row r="27" spans="1:24" s="9" customFormat="1" ht="30" customHeight="1">
      <c r="A27" s="26" t="str">
        <f t="shared" si="0"/>
        <v>21</v>
      </c>
      <c r="B27" s="8" t="s">
        <v>94</v>
      </c>
      <c r="C27" s="8" t="s">
        <v>79</v>
      </c>
      <c r="D27" s="8" t="s">
        <v>106</v>
      </c>
      <c r="E27" s="8" t="s">
        <v>33</v>
      </c>
      <c r="F27" s="8" t="s">
        <v>88</v>
      </c>
      <c r="G27" s="46">
        <v>11</v>
      </c>
      <c r="H27" s="31">
        <v>100</v>
      </c>
      <c r="I27" s="32">
        <v>24</v>
      </c>
      <c r="J27" s="32"/>
      <c r="K27" s="32"/>
      <c r="L27" s="42">
        <f t="shared" si="5"/>
        <v>124</v>
      </c>
      <c r="M27" s="31">
        <v>90</v>
      </c>
      <c r="N27" s="32">
        <v>15</v>
      </c>
      <c r="O27" s="32">
        <v>6</v>
      </c>
      <c r="P27" s="32"/>
      <c r="Q27" s="43">
        <f t="shared" si="6"/>
        <v>111</v>
      </c>
      <c r="R27" s="27">
        <f t="shared" si="7"/>
        <v>235</v>
      </c>
      <c r="S27" s="45"/>
      <c r="T27" s="14">
        <f t="shared" si="1"/>
        <v>21</v>
      </c>
      <c r="U27" s="15">
        <f t="shared" si="2"/>
        <v>21</v>
      </c>
      <c r="V27" s="15">
        <f t="shared" si="3"/>
        <v>21</v>
      </c>
      <c r="W27" s="15" t="str">
        <f t="shared" si="4"/>
        <v/>
      </c>
    </row>
    <row r="28" spans="1:24" s="9" customFormat="1" ht="30" customHeight="1">
      <c r="A28" s="26" t="str">
        <f t="shared" si="0"/>
        <v>22</v>
      </c>
      <c r="B28" s="8" t="s">
        <v>96</v>
      </c>
      <c r="C28" s="8" t="s">
        <v>68</v>
      </c>
      <c r="D28" s="8" t="s">
        <v>69</v>
      </c>
      <c r="E28" s="8" t="s">
        <v>84</v>
      </c>
      <c r="F28" s="8" t="s">
        <v>97</v>
      </c>
      <c r="G28" s="46">
        <v>10</v>
      </c>
      <c r="H28" s="31">
        <v>100</v>
      </c>
      <c r="I28" s="32">
        <v>8</v>
      </c>
      <c r="J28" s="32">
        <v>0</v>
      </c>
      <c r="K28" s="32"/>
      <c r="L28" s="42">
        <f t="shared" si="5"/>
        <v>108</v>
      </c>
      <c r="M28" s="31">
        <v>100</v>
      </c>
      <c r="N28" s="32">
        <v>0</v>
      </c>
      <c r="O28" s="32">
        <v>26</v>
      </c>
      <c r="P28" s="32"/>
      <c r="Q28" s="43">
        <f t="shared" si="6"/>
        <v>126</v>
      </c>
      <c r="R28" s="27">
        <f t="shared" si="7"/>
        <v>234</v>
      </c>
      <c r="S28" s="44"/>
      <c r="T28" s="14">
        <f t="shared" si="1"/>
        <v>22</v>
      </c>
      <c r="U28" s="15">
        <f t="shared" si="2"/>
        <v>22</v>
      </c>
      <c r="V28" s="15">
        <f t="shared" si="3"/>
        <v>22</v>
      </c>
      <c r="W28" s="15" t="str">
        <f t="shared" si="4"/>
        <v/>
      </c>
    </row>
    <row r="29" spans="1:24" s="9" customFormat="1" ht="30" customHeight="1">
      <c r="A29" s="26" t="str">
        <f t="shared" si="0"/>
        <v>23</v>
      </c>
      <c r="B29" s="8" t="s">
        <v>94</v>
      </c>
      <c r="C29" s="8" t="s">
        <v>75</v>
      </c>
      <c r="D29" s="8" t="s">
        <v>76</v>
      </c>
      <c r="E29" s="8" t="s">
        <v>80</v>
      </c>
      <c r="F29" s="8" t="s">
        <v>88</v>
      </c>
      <c r="G29" s="46">
        <v>11</v>
      </c>
      <c r="H29" s="31">
        <v>100</v>
      </c>
      <c r="I29" s="32"/>
      <c r="J29" s="32"/>
      <c r="K29" s="32">
        <v>0</v>
      </c>
      <c r="L29" s="42">
        <f t="shared" si="5"/>
        <v>100</v>
      </c>
      <c r="M29" s="31">
        <v>100</v>
      </c>
      <c r="N29" s="32">
        <v>27</v>
      </c>
      <c r="O29" s="32">
        <v>6</v>
      </c>
      <c r="P29" s="32"/>
      <c r="Q29" s="43">
        <f t="shared" si="6"/>
        <v>133</v>
      </c>
      <c r="R29" s="27">
        <f t="shared" si="7"/>
        <v>233</v>
      </c>
      <c r="S29" s="44"/>
      <c r="T29" s="14">
        <f t="shared" si="1"/>
        <v>23</v>
      </c>
      <c r="U29" s="15">
        <f t="shared" si="2"/>
        <v>23</v>
      </c>
      <c r="V29" s="15">
        <f t="shared" si="3"/>
        <v>23</v>
      </c>
      <c r="W29" s="15" t="str">
        <f t="shared" si="4"/>
        <v/>
      </c>
    </row>
    <row r="30" spans="1:24" s="9" customFormat="1" ht="30" customHeight="1">
      <c r="A30" s="26" t="str">
        <f t="shared" si="0"/>
        <v>24</v>
      </c>
      <c r="B30" s="8" t="s">
        <v>94</v>
      </c>
      <c r="C30" s="49" t="s">
        <v>118</v>
      </c>
      <c r="D30" s="49" t="s">
        <v>119</v>
      </c>
      <c r="E30" s="49" t="s">
        <v>120</v>
      </c>
      <c r="F30" s="49" t="s">
        <v>88</v>
      </c>
      <c r="G30" s="67">
        <v>9</v>
      </c>
      <c r="H30" s="52">
        <v>100</v>
      </c>
      <c r="I30" s="53">
        <v>12</v>
      </c>
      <c r="J30" s="53">
        <v>0</v>
      </c>
      <c r="K30" s="53"/>
      <c r="L30" s="54">
        <f t="shared" si="5"/>
        <v>112</v>
      </c>
      <c r="M30" s="52">
        <v>100</v>
      </c>
      <c r="N30" s="53"/>
      <c r="O30" s="53">
        <v>18</v>
      </c>
      <c r="P30" s="53"/>
      <c r="Q30" s="55">
        <f t="shared" si="6"/>
        <v>118</v>
      </c>
      <c r="R30" s="56">
        <f t="shared" si="7"/>
        <v>230</v>
      </c>
      <c r="S30" s="57" t="s">
        <v>169</v>
      </c>
      <c r="T30" s="14">
        <f t="shared" si="1"/>
        <v>24</v>
      </c>
      <c r="U30" s="15">
        <f t="shared" si="2"/>
        <v>24</v>
      </c>
      <c r="V30" s="15">
        <f t="shared" si="3"/>
        <v>24</v>
      </c>
      <c r="W30" s="15" t="str">
        <f t="shared" si="4"/>
        <v/>
      </c>
    </row>
    <row r="31" spans="1:24" s="9" customFormat="1" ht="30" customHeight="1">
      <c r="A31" s="26" t="str">
        <f t="shared" si="0"/>
        <v>25 - 26</v>
      </c>
      <c r="B31" s="8" t="s">
        <v>95</v>
      </c>
      <c r="C31" s="8" t="s">
        <v>70</v>
      </c>
      <c r="D31" s="8" t="s">
        <v>44</v>
      </c>
      <c r="E31" s="8" t="s">
        <v>39</v>
      </c>
      <c r="F31" s="8" t="s">
        <v>91</v>
      </c>
      <c r="G31" s="46">
        <v>10</v>
      </c>
      <c r="H31" s="31">
        <v>100</v>
      </c>
      <c r="I31" s="32">
        <v>22</v>
      </c>
      <c r="J31" s="32"/>
      <c r="K31" s="32"/>
      <c r="L31" s="42">
        <f t="shared" si="5"/>
        <v>122</v>
      </c>
      <c r="M31" s="31">
        <v>100</v>
      </c>
      <c r="N31" s="32">
        <v>0</v>
      </c>
      <c r="O31" s="32">
        <v>6</v>
      </c>
      <c r="P31" s="32"/>
      <c r="Q31" s="43">
        <f t="shared" si="6"/>
        <v>106</v>
      </c>
      <c r="R31" s="27">
        <f t="shared" si="7"/>
        <v>228</v>
      </c>
      <c r="S31" s="45"/>
      <c r="T31" s="14">
        <f t="shared" si="1"/>
        <v>25</v>
      </c>
      <c r="U31" s="15">
        <f t="shared" si="2"/>
        <v>0</v>
      </c>
      <c r="V31" s="15">
        <f t="shared" si="3"/>
        <v>26</v>
      </c>
      <c r="W31" s="15" t="str">
        <f t="shared" si="4"/>
        <v xml:space="preserve"> - 26</v>
      </c>
    </row>
    <row r="32" spans="1:24" s="18" customFormat="1" ht="30" customHeight="1">
      <c r="A32" s="26" t="str">
        <f t="shared" si="0"/>
        <v>25 - 26</v>
      </c>
      <c r="B32" s="8" t="s">
        <v>94</v>
      </c>
      <c r="C32" s="8" t="s">
        <v>121</v>
      </c>
      <c r="D32" s="8" t="s">
        <v>10</v>
      </c>
      <c r="E32" s="8" t="s">
        <v>52</v>
      </c>
      <c r="F32" s="8" t="s">
        <v>122</v>
      </c>
      <c r="G32" s="46">
        <v>11</v>
      </c>
      <c r="H32" s="31">
        <v>100</v>
      </c>
      <c r="I32" s="32">
        <v>10</v>
      </c>
      <c r="J32" s="32"/>
      <c r="K32" s="32">
        <v>0</v>
      </c>
      <c r="L32" s="42">
        <f t="shared" si="5"/>
        <v>110</v>
      </c>
      <c r="M32" s="31">
        <v>100</v>
      </c>
      <c r="N32" s="32"/>
      <c r="O32" s="32">
        <v>18</v>
      </c>
      <c r="P32" s="32"/>
      <c r="Q32" s="43">
        <f t="shared" si="6"/>
        <v>118</v>
      </c>
      <c r="R32" s="27">
        <f t="shared" si="7"/>
        <v>228</v>
      </c>
      <c r="S32" s="45"/>
      <c r="T32" s="14">
        <f t="shared" si="1"/>
        <v>25</v>
      </c>
      <c r="U32" s="15">
        <f t="shared" si="2"/>
        <v>26</v>
      </c>
      <c r="V32" s="15">
        <f t="shared" si="3"/>
        <v>26</v>
      </c>
      <c r="W32" s="15" t="str">
        <f t="shared" si="4"/>
        <v xml:space="preserve"> - 26</v>
      </c>
      <c r="X32" s="9"/>
    </row>
    <row r="33" spans="1:24" s="18" customFormat="1" ht="30" customHeight="1">
      <c r="A33" s="26" t="str">
        <f t="shared" si="0"/>
        <v>27</v>
      </c>
      <c r="B33" s="8" t="s">
        <v>94</v>
      </c>
      <c r="C33" s="8" t="s">
        <v>123</v>
      </c>
      <c r="D33" s="8" t="s">
        <v>44</v>
      </c>
      <c r="E33" s="8" t="s">
        <v>35</v>
      </c>
      <c r="F33" s="8" t="s">
        <v>124</v>
      </c>
      <c r="G33" s="46">
        <v>9</v>
      </c>
      <c r="H33" s="31">
        <v>100</v>
      </c>
      <c r="I33" s="32">
        <v>16</v>
      </c>
      <c r="J33" s="32">
        <v>6</v>
      </c>
      <c r="K33" s="32"/>
      <c r="L33" s="42">
        <f t="shared" si="5"/>
        <v>122</v>
      </c>
      <c r="M33" s="31">
        <v>100</v>
      </c>
      <c r="N33" s="32">
        <v>0</v>
      </c>
      <c r="O33" s="32"/>
      <c r="P33" s="32"/>
      <c r="Q33" s="43">
        <f t="shared" si="6"/>
        <v>100</v>
      </c>
      <c r="R33" s="27">
        <f t="shared" si="7"/>
        <v>222</v>
      </c>
      <c r="S33" s="45"/>
      <c r="T33" s="14">
        <f t="shared" si="1"/>
        <v>27</v>
      </c>
      <c r="U33" s="15">
        <f t="shared" si="2"/>
        <v>27</v>
      </c>
      <c r="V33" s="15">
        <f t="shared" si="3"/>
        <v>27</v>
      </c>
      <c r="W33" s="15" t="str">
        <f t="shared" si="4"/>
        <v/>
      </c>
      <c r="X33" s="9"/>
    </row>
    <row r="34" spans="1:24" s="18" customFormat="1" ht="30" customHeight="1">
      <c r="A34" s="26" t="str">
        <f t="shared" si="0"/>
        <v>28</v>
      </c>
      <c r="B34" s="8" t="s">
        <v>94</v>
      </c>
      <c r="C34" s="8" t="s">
        <v>66</v>
      </c>
      <c r="D34" s="8" t="s">
        <v>40</v>
      </c>
      <c r="E34" s="8" t="s">
        <v>81</v>
      </c>
      <c r="F34" s="8" t="s">
        <v>88</v>
      </c>
      <c r="G34" s="47">
        <v>11</v>
      </c>
      <c r="H34" s="31">
        <v>100</v>
      </c>
      <c r="I34" s="32"/>
      <c r="J34" s="32">
        <v>0</v>
      </c>
      <c r="K34" s="32"/>
      <c r="L34" s="42">
        <f t="shared" si="5"/>
        <v>100</v>
      </c>
      <c r="M34" s="31">
        <v>100</v>
      </c>
      <c r="N34" s="32">
        <v>15</v>
      </c>
      <c r="O34" s="32">
        <v>6</v>
      </c>
      <c r="P34" s="32"/>
      <c r="Q34" s="43">
        <f t="shared" si="6"/>
        <v>121</v>
      </c>
      <c r="R34" s="27">
        <f t="shared" si="7"/>
        <v>221</v>
      </c>
      <c r="S34" s="45"/>
      <c r="T34" s="14">
        <f t="shared" si="1"/>
        <v>28</v>
      </c>
      <c r="U34" s="15">
        <f t="shared" si="2"/>
        <v>28</v>
      </c>
      <c r="V34" s="15">
        <f t="shared" si="3"/>
        <v>28</v>
      </c>
      <c r="W34" s="15" t="str">
        <f t="shared" si="4"/>
        <v/>
      </c>
      <c r="X34" s="9"/>
    </row>
    <row r="35" spans="1:24" s="18" customFormat="1" ht="30" customHeight="1">
      <c r="A35" s="26" t="str">
        <f t="shared" si="0"/>
        <v>29</v>
      </c>
      <c r="B35" s="8" t="s">
        <v>94</v>
      </c>
      <c r="C35" s="8" t="s">
        <v>74</v>
      </c>
      <c r="D35" s="8" t="s">
        <v>71</v>
      </c>
      <c r="E35" s="8" t="s">
        <v>82</v>
      </c>
      <c r="F35" s="8" t="s">
        <v>92</v>
      </c>
      <c r="G35" s="46">
        <v>10</v>
      </c>
      <c r="H35" s="31">
        <v>100</v>
      </c>
      <c r="I35" s="32">
        <v>14</v>
      </c>
      <c r="J35" s="32">
        <v>0</v>
      </c>
      <c r="K35" s="32"/>
      <c r="L35" s="42">
        <f t="shared" si="5"/>
        <v>114</v>
      </c>
      <c r="M35" s="31">
        <v>100</v>
      </c>
      <c r="N35" s="32">
        <v>0</v>
      </c>
      <c r="O35" s="32"/>
      <c r="P35" s="32"/>
      <c r="Q35" s="43">
        <f t="shared" si="6"/>
        <v>100</v>
      </c>
      <c r="R35" s="27">
        <f t="shared" si="7"/>
        <v>214</v>
      </c>
      <c r="S35" s="45"/>
      <c r="T35" s="14">
        <f t="shared" si="1"/>
        <v>29</v>
      </c>
      <c r="U35" s="15">
        <f t="shared" si="2"/>
        <v>29</v>
      </c>
      <c r="V35" s="15">
        <f t="shared" si="3"/>
        <v>29</v>
      </c>
      <c r="W35" s="15" t="str">
        <f t="shared" si="4"/>
        <v/>
      </c>
      <c r="X35" s="9"/>
    </row>
    <row r="36" spans="1:24" s="18" customFormat="1" ht="30" customHeight="1">
      <c r="A36" s="26" t="str">
        <f t="shared" si="0"/>
        <v>30</v>
      </c>
      <c r="B36" s="8" t="s">
        <v>95</v>
      </c>
      <c r="C36" s="8" t="s">
        <v>125</v>
      </c>
      <c r="D36" s="8" t="s">
        <v>126</v>
      </c>
      <c r="E36" s="8" t="s">
        <v>33</v>
      </c>
      <c r="F36" s="8" t="s">
        <v>93</v>
      </c>
      <c r="G36" s="46">
        <v>11</v>
      </c>
      <c r="H36" s="31">
        <v>100</v>
      </c>
      <c r="I36" s="32"/>
      <c r="J36" s="32"/>
      <c r="K36" s="32">
        <v>0</v>
      </c>
      <c r="L36" s="42">
        <f t="shared" si="5"/>
        <v>100</v>
      </c>
      <c r="M36" s="31">
        <v>100</v>
      </c>
      <c r="N36" s="32">
        <v>10</v>
      </c>
      <c r="O36" s="32"/>
      <c r="P36" s="32"/>
      <c r="Q36" s="43">
        <f t="shared" si="6"/>
        <v>110</v>
      </c>
      <c r="R36" s="27">
        <f t="shared" si="7"/>
        <v>210</v>
      </c>
      <c r="S36" s="45"/>
      <c r="T36" s="14">
        <f t="shared" si="1"/>
        <v>30</v>
      </c>
      <c r="U36" s="15">
        <f t="shared" si="2"/>
        <v>30</v>
      </c>
      <c r="V36" s="15">
        <f t="shared" si="3"/>
        <v>30</v>
      </c>
      <c r="W36" s="15" t="str">
        <f t="shared" si="4"/>
        <v/>
      </c>
      <c r="X36" s="9"/>
    </row>
    <row r="37" spans="1:24" s="18" customFormat="1" ht="30" customHeight="1">
      <c r="A37" s="26" t="str">
        <f t="shared" si="0"/>
        <v>31</v>
      </c>
      <c r="B37" s="8" t="s">
        <v>94</v>
      </c>
      <c r="C37" s="8" t="s">
        <v>127</v>
      </c>
      <c r="D37" s="8" t="s">
        <v>128</v>
      </c>
      <c r="E37" s="8" t="s">
        <v>129</v>
      </c>
      <c r="F37" s="8" t="s">
        <v>88</v>
      </c>
      <c r="G37" s="46">
        <v>9</v>
      </c>
      <c r="H37" s="31">
        <v>100</v>
      </c>
      <c r="I37" s="32">
        <v>8</v>
      </c>
      <c r="J37" s="32">
        <v>0</v>
      </c>
      <c r="K37" s="32"/>
      <c r="L37" s="42">
        <f t="shared" si="5"/>
        <v>108</v>
      </c>
      <c r="M37" s="31">
        <v>100</v>
      </c>
      <c r="N37" s="32"/>
      <c r="O37" s="32"/>
      <c r="P37" s="32"/>
      <c r="Q37" s="43">
        <f t="shared" si="6"/>
        <v>100</v>
      </c>
      <c r="R37" s="27">
        <f t="shared" si="7"/>
        <v>208</v>
      </c>
      <c r="S37" s="45"/>
      <c r="T37" s="14">
        <f t="shared" si="1"/>
        <v>31</v>
      </c>
      <c r="U37" s="15">
        <f t="shared" si="2"/>
        <v>31</v>
      </c>
      <c r="V37" s="15">
        <f t="shared" si="3"/>
        <v>31</v>
      </c>
      <c r="W37" s="15" t="str">
        <f t="shared" si="4"/>
        <v/>
      </c>
      <c r="X37" s="9"/>
    </row>
    <row r="38" spans="1:24" s="18" customFormat="1" ht="30" customHeight="1">
      <c r="A38" s="26" t="str">
        <f t="shared" si="0"/>
        <v>32</v>
      </c>
      <c r="B38" s="8" t="s">
        <v>94</v>
      </c>
      <c r="C38" s="8" t="s">
        <v>130</v>
      </c>
      <c r="D38" s="8" t="s">
        <v>72</v>
      </c>
      <c r="E38" s="8" t="s">
        <v>42</v>
      </c>
      <c r="F38" s="8" t="s">
        <v>88</v>
      </c>
      <c r="G38" s="46">
        <v>11</v>
      </c>
      <c r="H38" s="31">
        <v>100</v>
      </c>
      <c r="I38" s="32"/>
      <c r="J38" s="32"/>
      <c r="K38" s="32">
        <v>0</v>
      </c>
      <c r="L38" s="42">
        <f t="shared" si="5"/>
        <v>100</v>
      </c>
      <c r="M38" s="31">
        <v>100</v>
      </c>
      <c r="N38" s="32">
        <v>0</v>
      </c>
      <c r="O38" s="32">
        <v>6</v>
      </c>
      <c r="P38" s="32"/>
      <c r="Q38" s="43">
        <f t="shared" si="6"/>
        <v>106</v>
      </c>
      <c r="R38" s="27">
        <f t="shared" si="7"/>
        <v>206</v>
      </c>
      <c r="S38" s="45"/>
      <c r="T38" s="14">
        <f t="shared" si="1"/>
        <v>32</v>
      </c>
      <c r="U38" s="15">
        <f t="shared" si="2"/>
        <v>32</v>
      </c>
      <c r="V38" s="15">
        <f t="shared" si="3"/>
        <v>32</v>
      </c>
      <c r="W38" s="15" t="str">
        <f t="shared" si="4"/>
        <v/>
      </c>
      <c r="X38" s="9"/>
    </row>
    <row r="39" spans="1:24" s="18" customFormat="1" ht="30" customHeight="1">
      <c r="A39" s="26" t="str">
        <f t="shared" ref="A39:A56" si="8">T39&amp;W39</f>
        <v>33</v>
      </c>
      <c r="B39" s="8" t="s">
        <v>54</v>
      </c>
      <c r="C39" s="8" t="s">
        <v>62</v>
      </c>
      <c r="D39" s="8" t="s">
        <v>10</v>
      </c>
      <c r="E39" s="8" t="s">
        <v>33</v>
      </c>
      <c r="F39" s="8" t="s">
        <v>131</v>
      </c>
      <c r="G39" s="46">
        <v>11</v>
      </c>
      <c r="H39" s="31">
        <v>65</v>
      </c>
      <c r="I39" s="32"/>
      <c r="J39" s="32">
        <v>6</v>
      </c>
      <c r="K39" s="32"/>
      <c r="L39" s="42">
        <f t="shared" si="5"/>
        <v>71</v>
      </c>
      <c r="M39" s="31">
        <v>100</v>
      </c>
      <c r="N39" s="32">
        <v>27</v>
      </c>
      <c r="O39" s="32">
        <v>6</v>
      </c>
      <c r="P39" s="32"/>
      <c r="Q39" s="43">
        <f t="shared" si="6"/>
        <v>133</v>
      </c>
      <c r="R39" s="27">
        <f t="shared" si="7"/>
        <v>204</v>
      </c>
      <c r="S39" s="45"/>
      <c r="T39" s="14">
        <f t="shared" ref="T39:T56" si="9">RANK(R39,$R$7:$R$56,0)</f>
        <v>33</v>
      </c>
      <c r="U39" s="15">
        <f t="shared" ref="U39:U56" si="10">IF(T39=T40,0,T40-1)</f>
        <v>33</v>
      </c>
      <c r="V39" s="15">
        <f t="shared" ref="V39:V55" si="11">IF(U39=0,V40,U39)</f>
        <v>33</v>
      </c>
      <c r="W39" s="15" t="str">
        <f t="shared" ref="W39:W56" si="12">IF(T39=V39,""," - "&amp;V39)</f>
        <v/>
      </c>
      <c r="X39" s="9"/>
    </row>
    <row r="40" spans="1:24" s="18" customFormat="1" ht="30" customHeight="1">
      <c r="A40" s="26" t="str">
        <f t="shared" si="8"/>
        <v>34</v>
      </c>
      <c r="B40" s="8" t="s">
        <v>94</v>
      </c>
      <c r="C40" s="8" t="s">
        <v>132</v>
      </c>
      <c r="D40" s="8" t="s">
        <v>10</v>
      </c>
      <c r="E40" s="8" t="s">
        <v>52</v>
      </c>
      <c r="F40" s="8" t="s">
        <v>124</v>
      </c>
      <c r="G40" s="46">
        <v>9</v>
      </c>
      <c r="H40" s="31">
        <v>100</v>
      </c>
      <c r="I40" s="32">
        <v>0</v>
      </c>
      <c r="J40" s="32"/>
      <c r="K40" s="32"/>
      <c r="L40" s="42">
        <f t="shared" si="5"/>
        <v>100</v>
      </c>
      <c r="M40" s="31">
        <v>80</v>
      </c>
      <c r="N40" s="32"/>
      <c r="O40" s="32"/>
      <c r="P40" s="32"/>
      <c r="Q40" s="43">
        <f t="shared" si="6"/>
        <v>80</v>
      </c>
      <c r="R40" s="27">
        <f t="shared" si="7"/>
        <v>180</v>
      </c>
      <c r="S40" s="45"/>
      <c r="T40" s="14">
        <f t="shared" si="9"/>
        <v>34</v>
      </c>
      <c r="U40" s="15">
        <f t="shared" si="10"/>
        <v>34</v>
      </c>
      <c r="V40" s="15">
        <f t="shared" si="11"/>
        <v>34</v>
      </c>
      <c r="W40" s="15" t="str">
        <f t="shared" si="12"/>
        <v/>
      </c>
      <c r="X40" s="9"/>
    </row>
    <row r="41" spans="1:24" s="18" customFormat="1" ht="30" customHeight="1">
      <c r="A41" s="26" t="str">
        <f t="shared" si="8"/>
        <v>35</v>
      </c>
      <c r="B41" s="8" t="s">
        <v>94</v>
      </c>
      <c r="C41" s="8" t="s">
        <v>133</v>
      </c>
      <c r="D41" s="8" t="s">
        <v>134</v>
      </c>
      <c r="E41" s="8" t="s">
        <v>33</v>
      </c>
      <c r="F41" s="8" t="s">
        <v>89</v>
      </c>
      <c r="G41" s="46">
        <v>9</v>
      </c>
      <c r="H41" s="31">
        <v>40</v>
      </c>
      <c r="I41" s="32">
        <v>28</v>
      </c>
      <c r="J41" s="32"/>
      <c r="K41" s="32">
        <v>0</v>
      </c>
      <c r="L41" s="42">
        <f t="shared" si="5"/>
        <v>68</v>
      </c>
      <c r="M41" s="31">
        <v>95</v>
      </c>
      <c r="N41" s="32">
        <v>0</v>
      </c>
      <c r="O41" s="32"/>
      <c r="P41" s="32"/>
      <c r="Q41" s="43">
        <f t="shared" si="6"/>
        <v>95</v>
      </c>
      <c r="R41" s="27">
        <f t="shared" si="7"/>
        <v>163</v>
      </c>
      <c r="S41" s="45"/>
      <c r="T41" s="14">
        <f t="shared" si="9"/>
        <v>35</v>
      </c>
      <c r="U41" s="15">
        <f t="shared" si="10"/>
        <v>35</v>
      </c>
      <c r="V41" s="15">
        <f t="shared" si="11"/>
        <v>35</v>
      </c>
      <c r="W41" s="15" t="str">
        <f t="shared" si="12"/>
        <v/>
      </c>
      <c r="X41" s="9"/>
    </row>
    <row r="42" spans="1:24" s="18" customFormat="1" ht="30" customHeight="1">
      <c r="A42" s="26" t="str">
        <f t="shared" si="8"/>
        <v>36</v>
      </c>
      <c r="B42" s="8" t="s">
        <v>94</v>
      </c>
      <c r="C42" s="8" t="s">
        <v>46</v>
      </c>
      <c r="D42" s="8" t="s">
        <v>135</v>
      </c>
      <c r="E42" s="8" t="s">
        <v>84</v>
      </c>
      <c r="F42" s="8" t="s">
        <v>88</v>
      </c>
      <c r="G42" s="46">
        <v>10</v>
      </c>
      <c r="H42" s="31">
        <v>45</v>
      </c>
      <c r="I42" s="32">
        <v>16</v>
      </c>
      <c r="J42" s="32">
        <v>0</v>
      </c>
      <c r="K42" s="32">
        <v>0</v>
      </c>
      <c r="L42" s="42">
        <f t="shared" si="5"/>
        <v>61</v>
      </c>
      <c r="M42" s="31">
        <v>85</v>
      </c>
      <c r="N42" s="32">
        <v>15</v>
      </c>
      <c r="O42" s="32">
        <v>0</v>
      </c>
      <c r="P42" s="32"/>
      <c r="Q42" s="43">
        <f t="shared" si="6"/>
        <v>100</v>
      </c>
      <c r="R42" s="27">
        <f t="shared" si="7"/>
        <v>161</v>
      </c>
      <c r="S42" s="45"/>
      <c r="T42" s="14">
        <f t="shared" si="9"/>
        <v>36</v>
      </c>
      <c r="U42" s="15">
        <f t="shared" si="10"/>
        <v>36</v>
      </c>
      <c r="V42" s="15">
        <f t="shared" si="11"/>
        <v>36</v>
      </c>
      <c r="W42" s="15" t="str">
        <f t="shared" si="12"/>
        <v/>
      </c>
      <c r="X42" s="9"/>
    </row>
    <row r="43" spans="1:24" s="18" customFormat="1" ht="30" customHeight="1">
      <c r="A43" s="26" t="str">
        <f t="shared" si="8"/>
        <v>37</v>
      </c>
      <c r="B43" s="8" t="s">
        <v>94</v>
      </c>
      <c r="C43" s="8" t="s">
        <v>136</v>
      </c>
      <c r="D43" s="8" t="s">
        <v>135</v>
      </c>
      <c r="E43" s="8" t="s">
        <v>37</v>
      </c>
      <c r="F43" s="8" t="s">
        <v>88</v>
      </c>
      <c r="G43" s="46">
        <v>11</v>
      </c>
      <c r="H43" s="31">
        <v>20</v>
      </c>
      <c r="I43" s="32"/>
      <c r="J43" s="32"/>
      <c r="K43" s="32"/>
      <c r="L43" s="42">
        <f t="shared" si="5"/>
        <v>20</v>
      </c>
      <c r="M43" s="31">
        <v>100</v>
      </c>
      <c r="N43" s="32">
        <v>12</v>
      </c>
      <c r="O43" s="32"/>
      <c r="P43" s="32"/>
      <c r="Q43" s="43">
        <f t="shared" si="6"/>
        <v>112</v>
      </c>
      <c r="R43" s="27">
        <f t="shared" si="7"/>
        <v>132</v>
      </c>
      <c r="S43" s="45"/>
      <c r="T43" s="14">
        <f t="shared" si="9"/>
        <v>37</v>
      </c>
      <c r="U43" s="15">
        <f t="shared" si="10"/>
        <v>37</v>
      </c>
      <c r="V43" s="15">
        <f t="shared" si="11"/>
        <v>37</v>
      </c>
      <c r="W43" s="15" t="str">
        <f t="shared" si="12"/>
        <v/>
      </c>
      <c r="X43" s="9"/>
    </row>
    <row r="44" spans="1:24" s="18" customFormat="1" ht="30" customHeight="1">
      <c r="A44" s="26" t="str">
        <f t="shared" si="8"/>
        <v>38</v>
      </c>
      <c r="B44" s="8" t="s">
        <v>96</v>
      </c>
      <c r="C44" s="8" t="s">
        <v>78</v>
      </c>
      <c r="D44" s="8" t="s">
        <v>47</v>
      </c>
      <c r="E44" s="8" t="s">
        <v>34</v>
      </c>
      <c r="F44" s="8" t="s">
        <v>137</v>
      </c>
      <c r="G44" s="46">
        <v>10</v>
      </c>
      <c r="H44" s="31">
        <v>30</v>
      </c>
      <c r="I44" s="32"/>
      <c r="J44" s="32"/>
      <c r="K44" s="32">
        <v>0</v>
      </c>
      <c r="L44" s="42">
        <f t="shared" si="5"/>
        <v>30</v>
      </c>
      <c r="M44" s="31">
        <v>100</v>
      </c>
      <c r="N44" s="32">
        <v>0</v>
      </c>
      <c r="O44" s="32">
        <v>0</v>
      </c>
      <c r="P44" s="32"/>
      <c r="Q44" s="43">
        <f t="shared" si="6"/>
        <v>100</v>
      </c>
      <c r="R44" s="27">
        <f t="shared" si="7"/>
        <v>130</v>
      </c>
      <c r="S44" s="45"/>
      <c r="T44" s="14">
        <f t="shared" si="9"/>
        <v>38</v>
      </c>
      <c r="U44" s="15">
        <f t="shared" si="10"/>
        <v>38</v>
      </c>
      <c r="V44" s="15">
        <f t="shared" si="11"/>
        <v>38</v>
      </c>
      <c r="W44" s="15" t="str">
        <f t="shared" si="12"/>
        <v/>
      </c>
      <c r="X44" s="9"/>
    </row>
    <row r="45" spans="1:24" s="18" customFormat="1" ht="30" customHeight="1">
      <c r="A45" s="26" t="str">
        <f t="shared" si="8"/>
        <v>39</v>
      </c>
      <c r="B45" s="8" t="s">
        <v>94</v>
      </c>
      <c r="C45" s="8" t="s">
        <v>138</v>
      </c>
      <c r="D45" s="8" t="s">
        <v>73</v>
      </c>
      <c r="E45" s="8" t="s">
        <v>57</v>
      </c>
      <c r="F45" s="8" t="s">
        <v>89</v>
      </c>
      <c r="G45" s="46">
        <v>11</v>
      </c>
      <c r="H45" s="31"/>
      <c r="I45" s="32"/>
      <c r="J45" s="32"/>
      <c r="K45" s="32"/>
      <c r="L45" s="42">
        <f t="shared" si="5"/>
        <v>0</v>
      </c>
      <c r="M45" s="31">
        <v>100</v>
      </c>
      <c r="N45" s="32">
        <v>15</v>
      </c>
      <c r="O45" s="32"/>
      <c r="P45" s="32">
        <v>0</v>
      </c>
      <c r="Q45" s="43">
        <f t="shared" si="6"/>
        <v>115</v>
      </c>
      <c r="R45" s="27">
        <f t="shared" si="7"/>
        <v>115</v>
      </c>
      <c r="S45" s="45"/>
      <c r="T45" s="14">
        <f t="shared" si="9"/>
        <v>39</v>
      </c>
      <c r="U45" s="15">
        <f t="shared" si="10"/>
        <v>39</v>
      </c>
      <c r="V45" s="15">
        <f t="shared" si="11"/>
        <v>39</v>
      </c>
      <c r="W45" s="15" t="str">
        <f t="shared" si="12"/>
        <v/>
      </c>
      <c r="X45" s="9"/>
    </row>
    <row r="46" spans="1:24" s="18" customFormat="1" ht="30" customHeight="1">
      <c r="A46" s="26" t="str">
        <f t="shared" si="8"/>
        <v>40</v>
      </c>
      <c r="B46" s="8" t="s">
        <v>94</v>
      </c>
      <c r="C46" s="8" t="s">
        <v>139</v>
      </c>
      <c r="D46" s="8" t="s">
        <v>140</v>
      </c>
      <c r="E46" s="8" t="s">
        <v>37</v>
      </c>
      <c r="F46" s="8" t="s">
        <v>124</v>
      </c>
      <c r="G46" s="46">
        <v>9</v>
      </c>
      <c r="H46" s="31">
        <v>15</v>
      </c>
      <c r="I46" s="32">
        <v>8</v>
      </c>
      <c r="J46" s="32"/>
      <c r="K46" s="32"/>
      <c r="L46" s="42">
        <f t="shared" si="5"/>
        <v>23</v>
      </c>
      <c r="M46" s="31">
        <v>85</v>
      </c>
      <c r="N46" s="32"/>
      <c r="O46" s="32"/>
      <c r="P46" s="32"/>
      <c r="Q46" s="43">
        <f t="shared" si="6"/>
        <v>85</v>
      </c>
      <c r="R46" s="27">
        <f t="shared" si="7"/>
        <v>108</v>
      </c>
      <c r="S46" s="45"/>
      <c r="T46" s="14">
        <f t="shared" si="9"/>
        <v>40</v>
      </c>
      <c r="U46" s="15">
        <f t="shared" si="10"/>
        <v>40</v>
      </c>
      <c r="V46" s="15">
        <f t="shared" si="11"/>
        <v>40</v>
      </c>
      <c r="W46" s="15" t="str">
        <f t="shared" si="12"/>
        <v/>
      </c>
      <c r="X46" s="9"/>
    </row>
    <row r="47" spans="1:24" s="18" customFormat="1" ht="30" customHeight="1">
      <c r="A47" s="26" t="str">
        <f t="shared" si="8"/>
        <v>41</v>
      </c>
      <c r="B47" s="8" t="s">
        <v>94</v>
      </c>
      <c r="C47" s="8" t="s">
        <v>141</v>
      </c>
      <c r="D47" s="8" t="s">
        <v>142</v>
      </c>
      <c r="E47" s="8" t="s">
        <v>31</v>
      </c>
      <c r="F47" s="8" t="s">
        <v>87</v>
      </c>
      <c r="G47" s="46">
        <v>9</v>
      </c>
      <c r="H47" s="31">
        <v>20</v>
      </c>
      <c r="I47" s="32"/>
      <c r="J47" s="32"/>
      <c r="K47" s="32"/>
      <c r="L47" s="42">
        <f t="shared" si="5"/>
        <v>20</v>
      </c>
      <c r="M47" s="31">
        <v>85</v>
      </c>
      <c r="N47" s="32">
        <v>0</v>
      </c>
      <c r="O47" s="32"/>
      <c r="P47" s="32"/>
      <c r="Q47" s="43">
        <f t="shared" si="6"/>
        <v>85</v>
      </c>
      <c r="R47" s="27">
        <f t="shared" si="7"/>
        <v>105</v>
      </c>
      <c r="S47" s="45"/>
      <c r="T47" s="14">
        <f t="shared" si="9"/>
        <v>41</v>
      </c>
      <c r="U47" s="15">
        <f t="shared" si="10"/>
        <v>41</v>
      </c>
      <c r="V47" s="15">
        <f t="shared" si="11"/>
        <v>41</v>
      </c>
      <c r="W47" s="15" t="str">
        <f t="shared" si="12"/>
        <v/>
      </c>
      <c r="X47" s="9"/>
    </row>
    <row r="48" spans="1:24" s="18" customFormat="1" ht="44.4" customHeight="1">
      <c r="A48" s="26" t="str">
        <f t="shared" si="8"/>
        <v>42</v>
      </c>
      <c r="B48" s="8" t="s">
        <v>94</v>
      </c>
      <c r="C48" s="8" t="s">
        <v>143</v>
      </c>
      <c r="D48" s="8" t="s">
        <v>5</v>
      </c>
      <c r="E48" s="8" t="s">
        <v>30</v>
      </c>
      <c r="F48" s="8" t="s">
        <v>88</v>
      </c>
      <c r="G48" s="46">
        <v>10</v>
      </c>
      <c r="H48" s="31">
        <v>5</v>
      </c>
      <c r="I48" s="32">
        <v>16</v>
      </c>
      <c r="J48" s="32">
        <v>0</v>
      </c>
      <c r="K48" s="32">
        <v>0</v>
      </c>
      <c r="L48" s="42">
        <f t="shared" si="5"/>
        <v>21</v>
      </c>
      <c r="M48" s="31">
        <v>70</v>
      </c>
      <c r="N48" s="32">
        <v>0</v>
      </c>
      <c r="O48" s="32">
        <v>0</v>
      </c>
      <c r="P48" s="32">
        <v>0</v>
      </c>
      <c r="Q48" s="43">
        <f t="shared" si="6"/>
        <v>70</v>
      </c>
      <c r="R48" s="27">
        <f t="shared" si="7"/>
        <v>91</v>
      </c>
      <c r="S48" s="45"/>
      <c r="T48" s="14">
        <f t="shared" si="9"/>
        <v>42</v>
      </c>
      <c r="U48" s="15">
        <f t="shared" si="10"/>
        <v>42</v>
      </c>
      <c r="V48" s="15">
        <f t="shared" si="11"/>
        <v>42</v>
      </c>
      <c r="W48" s="15" t="str">
        <f t="shared" si="12"/>
        <v/>
      </c>
      <c r="X48" s="9"/>
    </row>
    <row r="49" spans="1:24" s="18" customFormat="1" ht="30" customHeight="1">
      <c r="A49" s="26" t="str">
        <f t="shared" si="8"/>
        <v>43</v>
      </c>
      <c r="B49" s="8" t="s">
        <v>86</v>
      </c>
      <c r="C49" s="8" t="s">
        <v>144</v>
      </c>
      <c r="D49" s="8" t="s">
        <v>76</v>
      </c>
      <c r="E49" s="8" t="s">
        <v>34</v>
      </c>
      <c r="F49" s="8" t="s">
        <v>145</v>
      </c>
      <c r="G49" s="46">
        <v>11</v>
      </c>
      <c r="H49" s="31">
        <v>45</v>
      </c>
      <c r="I49" s="32">
        <v>44</v>
      </c>
      <c r="J49" s="32">
        <v>0</v>
      </c>
      <c r="K49" s="32">
        <v>0</v>
      </c>
      <c r="L49" s="42">
        <f t="shared" si="5"/>
        <v>89</v>
      </c>
      <c r="M49" s="31"/>
      <c r="N49" s="32"/>
      <c r="O49" s="32"/>
      <c r="P49" s="32"/>
      <c r="Q49" s="43">
        <f t="shared" si="6"/>
        <v>0</v>
      </c>
      <c r="R49" s="27">
        <f t="shared" si="7"/>
        <v>89</v>
      </c>
      <c r="S49" s="45"/>
      <c r="T49" s="14">
        <f t="shared" si="9"/>
        <v>43</v>
      </c>
      <c r="U49" s="15">
        <f t="shared" si="10"/>
        <v>43</v>
      </c>
      <c r="V49" s="15">
        <f t="shared" si="11"/>
        <v>43</v>
      </c>
      <c r="W49" s="15" t="str">
        <f t="shared" si="12"/>
        <v/>
      </c>
      <c r="X49" s="9"/>
    </row>
    <row r="50" spans="1:24" s="18" customFormat="1" ht="30" customHeight="1">
      <c r="A50" s="26" t="str">
        <f t="shared" si="8"/>
        <v>44</v>
      </c>
      <c r="B50" s="8" t="s">
        <v>146</v>
      </c>
      <c r="C50" s="8" t="s">
        <v>147</v>
      </c>
      <c r="D50" s="8" t="s">
        <v>148</v>
      </c>
      <c r="E50" s="8" t="s">
        <v>34</v>
      </c>
      <c r="F50" s="8" t="s">
        <v>149</v>
      </c>
      <c r="G50" s="46">
        <v>11</v>
      </c>
      <c r="H50" s="31"/>
      <c r="I50" s="32"/>
      <c r="J50" s="32"/>
      <c r="K50" s="32"/>
      <c r="L50" s="42">
        <f t="shared" si="5"/>
        <v>0</v>
      </c>
      <c r="M50" s="31">
        <v>50</v>
      </c>
      <c r="N50" s="32"/>
      <c r="O50" s="32"/>
      <c r="P50" s="32"/>
      <c r="Q50" s="43">
        <f t="shared" si="6"/>
        <v>50</v>
      </c>
      <c r="R50" s="27">
        <f t="shared" si="7"/>
        <v>50</v>
      </c>
      <c r="S50" s="45"/>
      <c r="T50" s="14">
        <f t="shared" si="9"/>
        <v>44</v>
      </c>
      <c r="U50" s="15">
        <f t="shared" si="10"/>
        <v>44</v>
      </c>
      <c r="V50" s="15">
        <f t="shared" si="11"/>
        <v>44</v>
      </c>
      <c r="W50" s="15" t="str">
        <f t="shared" si="12"/>
        <v/>
      </c>
      <c r="X50" s="9"/>
    </row>
    <row r="51" spans="1:24" s="18" customFormat="1" ht="30" customHeight="1">
      <c r="A51" s="26" t="str">
        <f t="shared" si="8"/>
        <v>45</v>
      </c>
      <c r="B51" s="8" t="s">
        <v>94</v>
      </c>
      <c r="C51" s="8" t="s">
        <v>150</v>
      </c>
      <c r="D51" s="8" t="s">
        <v>41</v>
      </c>
      <c r="E51" s="8" t="s">
        <v>30</v>
      </c>
      <c r="F51" s="8" t="s">
        <v>151</v>
      </c>
      <c r="G51" s="46">
        <v>9</v>
      </c>
      <c r="H51" s="31">
        <v>0</v>
      </c>
      <c r="I51" s="32"/>
      <c r="J51" s="32"/>
      <c r="K51" s="32"/>
      <c r="L51" s="42">
        <f t="shared" si="5"/>
        <v>0</v>
      </c>
      <c r="M51" s="31">
        <v>20</v>
      </c>
      <c r="N51" s="32"/>
      <c r="O51" s="32"/>
      <c r="P51" s="32"/>
      <c r="Q51" s="43">
        <f t="shared" si="6"/>
        <v>20</v>
      </c>
      <c r="R51" s="27">
        <f t="shared" si="7"/>
        <v>20</v>
      </c>
      <c r="S51" s="45"/>
      <c r="T51" s="14">
        <f t="shared" si="9"/>
        <v>45</v>
      </c>
      <c r="U51" s="15">
        <f t="shared" si="10"/>
        <v>45</v>
      </c>
      <c r="V51" s="15">
        <f t="shared" si="11"/>
        <v>45</v>
      </c>
      <c r="W51" s="15" t="str">
        <f t="shared" si="12"/>
        <v/>
      </c>
      <c r="X51" s="9"/>
    </row>
    <row r="52" spans="1:24" s="18" customFormat="1" ht="30" customHeight="1">
      <c r="A52" s="26" t="str">
        <f t="shared" si="8"/>
        <v>46</v>
      </c>
      <c r="B52" s="8" t="s">
        <v>86</v>
      </c>
      <c r="C52" s="8" t="s">
        <v>152</v>
      </c>
      <c r="D52" s="8" t="s">
        <v>153</v>
      </c>
      <c r="E52" s="8" t="s">
        <v>32</v>
      </c>
      <c r="F52" s="8" t="s">
        <v>145</v>
      </c>
      <c r="G52" s="46">
        <v>10</v>
      </c>
      <c r="H52" s="31">
        <v>0</v>
      </c>
      <c r="I52" s="32">
        <v>8</v>
      </c>
      <c r="J52" s="32"/>
      <c r="K52" s="32"/>
      <c r="L52" s="42">
        <f t="shared" si="5"/>
        <v>8</v>
      </c>
      <c r="M52" s="31"/>
      <c r="N52" s="32"/>
      <c r="O52" s="32"/>
      <c r="P52" s="32"/>
      <c r="Q52" s="43">
        <f t="shared" si="6"/>
        <v>0</v>
      </c>
      <c r="R52" s="27">
        <f t="shared" si="7"/>
        <v>8</v>
      </c>
      <c r="S52" s="45"/>
      <c r="T52" s="14">
        <f t="shared" si="9"/>
        <v>46</v>
      </c>
      <c r="U52" s="15">
        <f t="shared" si="10"/>
        <v>46</v>
      </c>
      <c r="V52" s="15">
        <f t="shared" si="11"/>
        <v>46</v>
      </c>
      <c r="W52" s="15" t="str">
        <f t="shared" si="12"/>
        <v/>
      </c>
      <c r="X52" s="9"/>
    </row>
    <row r="53" spans="1:24" s="18" customFormat="1" ht="30" customHeight="1">
      <c r="A53" s="26" t="str">
        <f t="shared" si="8"/>
        <v>47 - 50</v>
      </c>
      <c r="B53" s="8" t="s">
        <v>85</v>
      </c>
      <c r="C53" s="8" t="s">
        <v>154</v>
      </c>
      <c r="D53" s="8" t="s">
        <v>155</v>
      </c>
      <c r="E53" s="8" t="s">
        <v>35</v>
      </c>
      <c r="F53" s="8" t="s">
        <v>156</v>
      </c>
      <c r="G53" s="46">
        <v>9</v>
      </c>
      <c r="H53" s="31">
        <v>0</v>
      </c>
      <c r="I53" s="32"/>
      <c r="J53" s="32"/>
      <c r="K53" s="32"/>
      <c r="L53" s="36">
        <f t="shared" si="5"/>
        <v>0</v>
      </c>
      <c r="M53" s="31"/>
      <c r="N53" s="32"/>
      <c r="O53" s="32"/>
      <c r="P53" s="32"/>
      <c r="Q53" s="34">
        <f t="shared" si="6"/>
        <v>0</v>
      </c>
      <c r="R53" s="27">
        <f t="shared" si="7"/>
        <v>0</v>
      </c>
      <c r="S53" s="37"/>
      <c r="T53" s="14">
        <f t="shared" si="9"/>
        <v>47</v>
      </c>
      <c r="U53" s="15">
        <f t="shared" si="10"/>
        <v>0</v>
      </c>
      <c r="V53" s="15">
        <f t="shared" si="11"/>
        <v>50</v>
      </c>
      <c r="W53" s="15" t="str">
        <f t="shared" si="12"/>
        <v xml:space="preserve"> - 50</v>
      </c>
      <c r="X53" s="9"/>
    </row>
    <row r="54" spans="1:24" s="18" customFormat="1" ht="30" customHeight="1">
      <c r="A54" s="26" t="str">
        <f t="shared" si="8"/>
        <v>47 - 50</v>
      </c>
      <c r="B54" s="8" t="s">
        <v>85</v>
      </c>
      <c r="C54" s="8" t="s">
        <v>157</v>
      </c>
      <c r="D54" s="8" t="s">
        <v>158</v>
      </c>
      <c r="E54" s="8" t="s">
        <v>159</v>
      </c>
      <c r="F54" s="8" t="s">
        <v>156</v>
      </c>
      <c r="G54" s="46">
        <v>9</v>
      </c>
      <c r="H54" s="31">
        <v>0</v>
      </c>
      <c r="I54" s="32">
        <v>0</v>
      </c>
      <c r="J54" s="32"/>
      <c r="K54" s="32"/>
      <c r="L54" s="36">
        <f t="shared" si="5"/>
        <v>0</v>
      </c>
      <c r="M54" s="31"/>
      <c r="N54" s="32"/>
      <c r="O54" s="32"/>
      <c r="P54" s="32"/>
      <c r="Q54" s="34">
        <f t="shared" si="6"/>
        <v>0</v>
      </c>
      <c r="R54" s="27">
        <f t="shared" si="7"/>
        <v>0</v>
      </c>
      <c r="S54" s="37"/>
      <c r="T54" s="14">
        <f t="shared" si="9"/>
        <v>47</v>
      </c>
      <c r="U54" s="15">
        <f t="shared" si="10"/>
        <v>0</v>
      </c>
      <c r="V54" s="15">
        <f t="shared" si="11"/>
        <v>50</v>
      </c>
      <c r="W54" s="15" t="str">
        <f t="shared" si="12"/>
        <v xml:space="preserve"> - 50</v>
      </c>
      <c r="X54" s="9"/>
    </row>
    <row r="55" spans="1:24" s="18" customFormat="1" ht="30" customHeight="1">
      <c r="A55" s="26" t="str">
        <f t="shared" si="8"/>
        <v>47 - 50</v>
      </c>
      <c r="B55" s="8" t="s">
        <v>96</v>
      </c>
      <c r="C55" s="8" t="s">
        <v>160</v>
      </c>
      <c r="D55" s="8" t="s">
        <v>161</v>
      </c>
      <c r="E55" s="8" t="s">
        <v>129</v>
      </c>
      <c r="F55" s="8" t="s">
        <v>162</v>
      </c>
      <c r="G55" s="46">
        <v>10</v>
      </c>
      <c r="H55" s="31">
        <v>0</v>
      </c>
      <c r="I55" s="32"/>
      <c r="J55" s="32">
        <v>0</v>
      </c>
      <c r="K55" s="32">
        <v>0</v>
      </c>
      <c r="L55" s="36">
        <f t="shared" si="5"/>
        <v>0</v>
      </c>
      <c r="M55" s="31">
        <v>0</v>
      </c>
      <c r="N55" s="32"/>
      <c r="O55" s="32"/>
      <c r="P55" s="32"/>
      <c r="Q55" s="34">
        <f t="shared" si="6"/>
        <v>0</v>
      </c>
      <c r="R55" s="27">
        <f t="shared" si="7"/>
        <v>0</v>
      </c>
      <c r="S55" s="37"/>
      <c r="T55" s="14">
        <f t="shared" si="9"/>
        <v>47</v>
      </c>
      <c r="U55" s="15">
        <f t="shared" si="10"/>
        <v>0</v>
      </c>
      <c r="V55" s="15">
        <f t="shared" si="11"/>
        <v>50</v>
      </c>
      <c r="W55" s="15" t="str">
        <f t="shared" si="12"/>
        <v xml:space="preserve"> - 50</v>
      </c>
      <c r="X55" s="9"/>
    </row>
    <row r="56" spans="1:24" s="18" customFormat="1" ht="30" customHeight="1">
      <c r="A56" s="26" t="str">
        <f t="shared" si="8"/>
        <v>47 - 50</v>
      </c>
      <c r="B56" s="8" t="s">
        <v>163</v>
      </c>
      <c r="C56" s="8" t="s">
        <v>164</v>
      </c>
      <c r="D56" s="8" t="s">
        <v>165</v>
      </c>
      <c r="E56" s="8" t="s">
        <v>166</v>
      </c>
      <c r="F56" s="8" t="s">
        <v>167</v>
      </c>
      <c r="G56" s="48">
        <v>9</v>
      </c>
      <c r="H56" s="31">
        <v>0</v>
      </c>
      <c r="I56" s="32">
        <v>0</v>
      </c>
      <c r="J56" s="32"/>
      <c r="K56" s="32"/>
      <c r="L56" s="36">
        <f t="shared" si="5"/>
        <v>0</v>
      </c>
      <c r="M56" s="31">
        <v>0</v>
      </c>
      <c r="N56" s="32"/>
      <c r="O56" s="32"/>
      <c r="P56" s="32"/>
      <c r="Q56" s="34">
        <f t="shared" si="6"/>
        <v>0</v>
      </c>
      <c r="R56" s="27">
        <f t="shared" si="7"/>
        <v>0</v>
      </c>
      <c r="S56" s="37"/>
      <c r="T56" s="14">
        <f t="shared" si="9"/>
        <v>47</v>
      </c>
      <c r="U56" s="15">
        <f t="shared" si="10"/>
        <v>50</v>
      </c>
      <c r="V56" s="15">
        <f>IF(U56=0,#REF!,U56)</f>
        <v>50</v>
      </c>
      <c r="W56" s="15" t="str">
        <f t="shared" si="12"/>
        <v xml:space="preserve"> - 50</v>
      </c>
      <c r="X56" s="9"/>
    </row>
    <row r="57" spans="1:24">
      <c r="T57">
        <v>51</v>
      </c>
    </row>
    <row r="58" spans="1:24">
      <c r="X58" s="9"/>
    </row>
  </sheetData>
  <autoFilter ref="F2:G57"/>
  <sortState ref="A7:Z88">
    <sortCondition descending="1" ref="R7:R88"/>
  </sortState>
  <mergeCells count="2">
    <mergeCell ref="H5:L5"/>
    <mergeCell ref="M5:Q5"/>
  </mergeCells>
  <dataValidations disablePrompts="1" count="1">
    <dataValidation allowBlank="1" showErrorMessage="1" sqref="G6 G42 F56 C5:G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кл.</vt:lpstr>
      <vt:lpstr>10 кл.</vt:lpstr>
      <vt:lpstr>11 кл.</vt:lpstr>
      <vt:lpstr>Общая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 Зубков</cp:lastModifiedBy>
  <cp:lastPrinted>2019-01-28T10:30:29Z</cp:lastPrinted>
  <dcterms:created xsi:type="dcterms:W3CDTF">2017-12-19T07:58:12Z</dcterms:created>
  <dcterms:modified xsi:type="dcterms:W3CDTF">2026-01-20T02:39:22Z</dcterms:modified>
</cp:coreProperties>
</file>