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600" yWindow="390" windowWidth="18270" windowHeight="11535"/>
  </bookViews>
  <sheets>
    <sheet name="9 кл." sheetId="1" r:id="rId1"/>
    <sheet name="10 кл." sheetId="2" r:id="rId2"/>
    <sheet name="11 кл." sheetId="3" r:id="rId3"/>
    <sheet name="Общая" sheetId="5" r:id="rId4"/>
  </sheets>
  <definedNames>
    <definedName name="_xlnm._FilterDatabase" localSheetId="1" hidden="1">'10 кл.'!$C$2:$C$32</definedName>
    <definedName name="_xlnm._FilterDatabase" localSheetId="0" hidden="1">'9 кл.'!$C$2:$C$27</definedName>
    <definedName name="_xlnm._FilterDatabase" localSheetId="3" hidden="1">Общая!$F$2:$G$85</definedName>
  </definedNames>
  <calcPr calcId="124519"/>
</workbook>
</file>

<file path=xl/calcChain.xml><?xml version="1.0" encoding="utf-8"?>
<calcChain xmlns="http://schemas.openxmlformats.org/spreadsheetml/2006/main">
  <c r="T36" i="3"/>
  <c r="T37"/>
  <c r="U37" s="1"/>
  <c r="V37" s="1"/>
  <c r="Q44" i="5"/>
  <c r="Q68"/>
  <c r="Q54"/>
  <c r="Q56"/>
  <c r="Q10"/>
  <c r="Q22"/>
  <c r="Q29"/>
  <c r="Q67"/>
  <c r="Q81"/>
  <c r="Q31"/>
  <c r="Q40"/>
  <c r="Q13"/>
  <c r="Q71"/>
  <c r="Q75"/>
  <c r="Q28"/>
  <c r="Q12"/>
  <c r="Q69"/>
  <c r="Q37"/>
  <c r="Q39"/>
  <c r="Q72"/>
  <c r="Q48"/>
  <c r="Q17"/>
  <c r="Q61"/>
  <c r="Q82"/>
  <c r="Q62"/>
  <c r="Q53"/>
  <c r="Q70"/>
  <c r="Q16"/>
  <c r="Q21"/>
  <c r="Q25"/>
  <c r="Q77"/>
  <c r="Q76"/>
  <c r="Q73"/>
  <c r="Q55"/>
  <c r="Q46"/>
  <c r="Q34"/>
  <c r="Q78"/>
  <c r="Q14"/>
  <c r="Q27"/>
  <c r="Q30"/>
  <c r="Q51"/>
  <c r="Q47"/>
  <c r="Q52"/>
  <c r="Q63"/>
  <c r="Q57"/>
  <c r="Q65"/>
  <c r="Q49"/>
  <c r="Q19"/>
  <c r="Q79"/>
  <c r="Q36"/>
  <c r="Q74"/>
  <c r="Q83"/>
  <c r="Q15"/>
  <c r="Q42"/>
  <c r="Q8"/>
  <c r="Q26"/>
  <c r="Q38"/>
  <c r="Q66"/>
  <c r="Q35"/>
  <c r="Q80"/>
  <c r="Q41"/>
  <c r="Q9"/>
  <c r="Q64"/>
  <c r="Q24"/>
  <c r="Q50"/>
  <c r="Q58"/>
  <c r="Q43"/>
  <c r="Q7"/>
  <c r="Q32"/>
  <c r="Q59"/>
  <c r="Q45"/>
  <c r="Q20"/>
  <c r="Q84"/>
  <c r="Q60"/>
  <c r="Q33"/>
  <c r="Q11"/>
  <c r="Q18"/>
  <c r="Q23"/>
  <c r="L8"/>
  <c r="L15"/>
  <c r="L13"/>
  <c r="L9"/>
  <c r="L11"/>
  <c r="L12"/>
  <c r="L17"/>
  <c r="L14"/>
  <c r="L10"/>
  <c r="L16"/>
  <c r="L37"/>
  <c r="L19"/>
  <c r="L26"/>
  <c r="L36"/>
  <c r="L18"/>
  <c r="L24"/>
  <c r="L20"/>
  <c r="L22"/>
  <c r="L25"/>
  <c r="L28"/>
  <c r="L47"/>
  <c r="L31"/>
  <c r="L32"/>
  <c r="L33"/>
  <c r="L30"/>
  <c r="L27"/>
  <c r="L34"/>
  <c r="L21"/>
  <c r="L39"/>
  <c r="L35"/>
  <c r="L55"/>
  <c r="L38"/>
  <c r="L60"/>
  <c r="L29"/>
  <c r="L23"/>
  <c r="L41"/>
  <c r="L49"/>
  <c r="L45"/>
  <c r="L42"/>
  <c r="L50"/>
  <c r="L51"/>
  <c r="L56"/>
  <c r="L72"/>
  <c r="L73"/>
  <c r="L52"/>
  <c r="L59"/>
  <c r="L66"/>
  <c r="L44"/>
  <c r="L71"/>
  <c r="L58"/>
  <c r="L57"/>
  <c r="L68"/>
  <c r="L70"/>
  <c r="L74"/>
  <c r="L69"/>
  <c r="L46"/>
  <c r="L78"/>
  <c r="L63"/>
  <c r="L79"/>
  <c r="L80"/>
  <c r="L43"/>
  <c r="L77"/>
  <c r="L62"/>
  <c r="L54"/>
  <c r="L64"/>
  <c r="L48"/>
  <c r="L40"/>
  <c r="L65"/>
  <c r="L83"/>
  <c r="L81"/>
  <c r="L84"/>
  <c r="L82"/>
  <c r="L67"/>
  <c r="L53"/>
  <c r="L75"/>
  <c r="L76"/>
  <c r="L61"/>
  <c r="R61" s="1"/>
  <c r="L7"/>
  <c r="T32" i="2"/>
  <c r="U32" s="1"/>
  <c r="V32" s="1"/>
  <c r="T27" i="1"/>
  <c r="U27" s="1"/>
  <c r="V27" s="1"/>
  <c r="W27" l="1"/>
  <c r="A27" s="1"/>
  <c r="W32" i="2"/>
  <c r="U36" i="3"/>
  <c r="V36" s="1"/>
  <c r="R76" i="5"/>
  <c r="T7" i="3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U24" s="1"/>
  <c r="T26"/>
  <c r="T27"/>
  <c r="T28"/>
  <c r="T29"/>
  <c r="U28" s="1"/>
  <c r="T30"/>
  <c r="T31"/>
  <c r="T32"/>
  <c r="T33"/>
  <c r="U32" s="1"/>
  <c r="T34"/>
  <c r="T35"/>
  <c r="R68" i="5"/>
  <c r="R24"/>
  <c r="R9"/>
  <c r="R64"/>
  <c r="R13"/>
  <c r="R11"/>
  <c r="R39"/>
  <c r="R70"/>
  <c r="R46"/>
  <c r="R80"/>
  <c r="R40"/>
  <c r="R44"/>
  <c r="R51"/>
  <c r="R47"/>
  <c r="R49"/>
  <c r="R25"/>
  <c r="R14"/>
  <c r="R82"/>
  <c r="R36"/>
  <c r="R19"/>
  <c r="R42"/>
  <c r="R50"/>
  <c r="R17"/>
  <c r="R62"/>
  <c r="R63"/>
  <c r="R54"/>
  <c r="R20"/>
  <c r="R15"/>
  <c r="R22"/>
  <c r="R41"/>
  <c r="R74"/>
  <c r="R21"/>
  <c r="R69"/>
  <c r="R26"/>
  <c r="R71"/>
  <c r="R45"/>
  <c r="R35"/>
  <c r="R16"/>
  <c r="R12"/>
  <c r="R55"/>
  <c r="R78"/>
  <c r="R27"/>
  <c r="R81"/>
  <c r="R37"/>
  <c r="R38"/>
  <c r="R32"/>
  <c r="R60"/>
  <c r="R33"/>
  <c r="R29"/>
  <c r="R79"/>
  <c r="R30"/>
  <c r="R77"/>
  <c r="R10"/>
  <c r="R66"/>
  <c r="R53"/>
  <c r="R28"/>
  <c r="R56"/>
  <c r="R7"/>
  <c r="R34"/>
  <c r="R43"/>
  <c r="R65"/>
  <c r="R23"/>
  <c r="R8"/>
  <c r="R57"/>
  <c r="U35" i="3"/>
  <c r="U31"/>
  <c r="U27"/>
  <c r="U23"/>
  <c r="U19"/>
  <c r="U18"/>
  <c r="U15"/>
  <c r="U14"/>
  <c r="R48" i="5"/>
  <c r="R31"/>
  <c r="R73"/>
  <c r="R58"/>
  <c r="R59"/>
  <c r="R72"/>
  <c r="R52"/>
  <c r="R84"/>
  <c r="R83"/>
  <c r="R18"/>
  <c r="R75"/>
  <c r="R67"/>
  <c r="T22" i="1"/>
  <c r="U22" s="1"/>
  <c r="V22" s="1"/>
  <c r="W22" s="1"/>
  <c r="A22" s="1"/>
  <c r="T7"/>
  <c r="T26"/>
  <c r="T24"/>
  <c r="T19"/>
  <c r="U19" s="1"/>
  <c r="T16"/>
  <c r="T18"/>
  <c r="T15"/>
  <c r="T13"/>
  <c r="U12" s="1"/>
  <c r="V12" s="1"/>
  <c r="W12" s="1"/>
  <c r="A12" s="1"/>
  <c r="T25"/>
  <c r="T10"/>
  <c r="T12"/>
  <c r="T9"/>
  <c r="U9" s="1"/>
  <c r="V9" s="1"/>
  <c r="W9" s="1"/>
  <c r="A9" s="1"/>
  <c r="T23"/>
  <c r="T17"/>
  <c r="T20"/>
  <c r="T21"/>
  <c r="U20" s="1"/>
  <c r="T11"/>
  <c r="U11" s="1"/>
  <c r="V11" s="1"/>
  <c r="W11" s="1"/>
  <c r="A11" s="1"/>
  <c r="T14"/>
  <c r="T8"/>
  <c r="T15" i="2"/>
  <c r="T23"/>
  <c r="T31"/>
  <c r="T11"/>
  <c r="T14"/>
  <c r="T17"/>
  <c r="T22"/>
  <c r="U23" i="1"/>
  <c r="T10" i="2"/>
  <c r="T16"/>
  <c r="T21"/>
  <c r="U10" i="1"/>
  <c r="V10" s="1"/>
  <c r="W10" s="1"/>
  <c r="A10" s="1"/>
  <c r="U7"/>
  <c r="V7" s="1"/>
  <c r="W7" s="1"/>
  <c r="A7" s="1"/>
  <c r="T27" i="2"/>
  <c r="T28"/>
  <c r="T20"/>
  <c r="U20" s="1"/>
  <c r="T24"/>
  <c r="T30"/>
  <c r="T9"/>
  <c r="T12"/>
  <c r="T18"/>
  <c r="T29"/>
  <c r="T25"/>
  <c r="T7"/>
  <c r="U14" i="1"/>
  <c r="U17"/>
  <c r="V17" s="1"/>
  <c r="W17" s="1"/>
  <c r="A17" s="1"/>
  <c r="T8" i="2"/>
  <c r="U7" s="1"/>
  <c r="T13"/>
  <c r="U13" s="1"/>
  <c r="T19"/>
  <c r="U18" s="1"/>
  <c r="T26"/>
  <c r="U26"/>
  <c r="U25" i="1"/>
  <c r="U15"/>
  <c r="U16"/>
  <c r="U24"/>
  <c r="U15" i="2"/>
  <c r="U16"/>
  <c r="U14"/>
  <c r="U10"/>
  <c r="U27"/>
  <c r="U22"/>
  <c r="U9"/>
  <c r="U19"/>
  <c r="U24"/>
  <c r="U28"/>
  <c r="U17"/>
  <c r="U11"/>
  <c r="U31"/>
  <c r="U23"/>
  <c r="U18" i="1" l="1"/>
  <c r="V18" s="1"/>
  <c r="W18" s="1"/>
  <c r="A18" s="1"/>
  <c r="U30" i="2"/>
  <c r="U12"/>
  <c r="U20" i="3"/>
  <c r="U25"/>
  <c r="U13" i="1"/>
  <c r="V13" s="1"/>
  <c r="W13" s="1"/>
  <c r="A13" s="1"/>
  <c r="U21"/>
  <c r="V21" s="1"/>
  <c r="W21" s="1"/>
  <c r="A21" s="1"/>
  <c r="U8"/>
  <c r="V8" s="1"/>
  <c r="U26"/>
  <c r="V26" s="1"/>
  <c r="W26" s="1"/>
  <c r="A26" s="1"/>
  <c r="U25" i="2"/>
  <c r="U8"/>
  <c r="U33" i="3"/>
  <c r="U16"/>
  <c r="U13"/>
  <c r="U17"/>
  <c r="U12"/>
  <c r="U21"/>
  <c r="U29"/>
  <c r="U34"/>
  <c r="U30"/>
  <c r="U26"/>
  <c r="U22"/>
  <c r="A32" i="2"/>
  <c r="U8" i="3"/>
  <c r="U9"/>
  <c r="V16" i="1"/>
  <c r="V20"/>
  <c r="W20" s="1"/>
  <c r="A20" s="1"/>
  <c r="W8"/>
  <c r="A8" s="1"/>
  <c r="V31" i="2"/>
  <c r="U29"/>
  <c r="U21"/>
  <c r="U11" i="3"/>
  <c r="U7"/>
  <c r="U10"/>
  <c r="T75" i="5"/>
  <c r="T76"/>
  <c r="T61"/>
  <c r="T73"/>
  <c r="T7"/>
  <c r="T12"/>
  <c r="T10"/>
  <c r="T81"/>
  <c r="T36"/>
  <c r="T66"/>
  <c r="T55"/>
  <c r="T37"/>
  <c r="T72"/>
  <c r="T31"/>
  <c r="T57"/>
  <c r="T25"/>
  <c r="T78"/>
  <c r="T50"/>
  <c r="T40"/>
  <c r="T60"/>
  <c r="T30"/>
  <c r="T49"/>
  <c r="T15"/>
  <c r="T44"/>
  <c r="T27"/>
  <c r="T52"/>
  <c r="T23"/>
  <c r="T83"/>
  <c r="T20"/>
  <c r="T16"/>
  <c r="T58"/>
  <c r="T53"/>
  <c r="T65"/>
  <c r="T13"/>
  <c r="T11"/>
  <c r="T21"/>
  <c r="T54"/>
  <c r="T22"/>
  <c r="T64"/>
  <c r="T79"/>
  <c r="T17"/>
  <c r="T42"/>
  <c r="T56"/>
  <c r="T69"/>
  <c r="T46"/>
  <c r="T43"/>
  <c r="T39"/>
  <c r="T80"/>
  <c r="T70"/>
  <c r="T84"/>
  <c r="T32"/>
  <c r="T19"/>
  <c r="T63"/>
  <c r="T28"/>
  <c r="T9"/>
  <c r="T77"/>
  <c r="T41"/>
  <c r="T26"/>
  <c r="T51"/>
  <c r="T14"/>
  <c r="T34"/>
  <c r="T45"/>
  <c r="T29"/>
  <c r="T59"/>
  <c r="T71"/>
  <c r="U71" s="1"/>
  <c r="T47"/>
  <c r="T74"/>
  <c r="T62"/>
  <c r="T35"/>
  <c r="T48"/>
  <c r="T18"/>
  <c r="T38"/>
  <c r="T33"/>
  <c r="T24"/>
  <c r="T8"/>
  <c r="U8" s="1"/>
  <c r="T68"/>
  <c r="T82"/>
  <c r="T67"/>
  <c r="W31" i="2" l="1"/>
  <c r="A31" s="1"/>
  <c r="V25" i="1"/>
  <c r="W25" s="1"/>
  <c r="A25" s="1"/>
  <c r="U84" i="5"/>
  <c r="V84" s="1"/>
  <c r="U80"/>
  <c r="V80" s="1"/>
  <c r="W80" s="1"/>
  <c r="U83"/>
  <c r="U81"/>
  <c r="U82"/>
  <c r="U56"/>
  <c r="U9"/>
  <c r="U22"/>
  <c r="U16"/>
  <c r="U11"/>
  <c r="U29"/>
  <c r="U46"/>
  <c r="U51"/>
  <c r="V24" i="1"/>
  <c r="W16"/>
  <c r="A16" s="1"/>
  <c r="V15"/>
  <c r="V19"/>
  <c r="W19" s="1"/>
  <c r="A19" s="1"/>
  <c r="V30" i="2"/>
  <c r="U38" i="5"/>
  <c r="U42"/>
  <c r="U59"/>
  <c r="U67"/>
  <c r="U47"/>
  <c r="U61"/>
  <c r="U75"/>
  <c r="U76"/>
  <c r="U74"/>
  <c r="U34"/>
  <c r="U41"/>
  <c r="U63"/>
  <c r="U62"/>
  <c r="U14"/>
  <c r="U33"/>
  <c r="U35"/>
  <c r="U58"/>
  <c r="U72"/>
  <c r="U68"/>
  <c r="U24"/>
  <c r="U48"/>
  <c r="U45"/>
  <c r="U65"/>
  <c r="U18"/>
  <c r="U70"/>
  <c r="U17"/>
  <c r="U54"/>
  <c r="U20"/>
  <c r="U27"/>
  <c r="U30"/>
  <c r="U40"/>
  <c r="U57"/>
  <c r="U55"/>
  <c r="U10"/>
  <c r="U73"/>
  <c r="U77"/>
  <c r="U43"/>
  <c r="U13"/>
  <c r="U52"/>
  <c r="U49"/>
  <c r="U25"/>
  <c r="U37"/>
  <c r="U7"/>
  <c r="U32"/>
  <c r="U39"/>
  <c r="U64"/>
  <c r="U23"/>
  <c r="U15"/>
  <c r="U78"/>
  <c r="U36"/>
  <c r="U12"/>
  <c r="U19"/>
  <c r="U26"/>
  <c r="U28"/>
  <c r="U69"/>
  <c r="U79"/>
  <c r="U21"/>
  <c r="U53"/>
  <c r="U44"/>
  <c r="U60"/>
  <c r="U50"/>
  <c r="U31"/>
  <c r="U66"/>
  <c r="A30" i="2" l="1"/>
  <c r="W30"/>
  <c r="V83" i="5"/>
  <c r="W84"/>
  <c r="V35" i="3"/>
  <c r="V34" s="1"/>
  <c r="W37"/>
  <c r="A37" s="1"/>
  <c r="W24" i="1"/>
  <c r="A24" s="1"/>
  <c r="V23"/>
  <c r="W23" s="1"/>
  <c r="A23" s="1"/>
  <c r="V14"/>
  <c r="W14" s="1"/>
  <c r="A14" s="1"/>
  <c r="W15"/>
  <c r="A15" s="1"/>
  <c r="V29" i="2"/>
  <c r="V28" s="1"/>
  <c r="V82" i="5" l="1"/>
  <c r="W83"/>
  <c r="W36" i="3"/>
  <c r="A36" s="1"/>
  <c r="W29" i="2"/>
  <c r="A29" s="1"/>
  <c r="W28"/>
  <c r="A28" s="1"/>
  <c r="V27"/>
  <c r="W35" i="3"/>
  <c r="A35" s="1"/>
  <c r="V81" i="5" l="1"/>
  <c r="W81" s="1"/>
  <c r="W82"/>
  <c r="W27" i="2"/>
  <c r="A27" s="1"/>
  <c r="V26"/>
  <c r="W34" i="3"/>
  <c r="A34" s="1"/>
  <c r="V33"/>
  <c r="W26" i="2" l="1"/>
  <c r="A26" s="1"/>
  <c r="V25"/>
  <c r="W33" i="3"/>
  <c r="A33" s="1"/>
  <c r="V32"/>
  <c r="W25" i="2" l="1"/>
  <c r="A25" s="1"/>
  <c r="V24"/>
  <c r="W32" i="3"/>
  <c r="A32" s="1"/>
  <c r="V31"/>
  <c r="W24" i="2" l="1"/>
  <c r="A24" s="1"/>
  <c r="V23"/>
  <c r="W31" i="3"/>
  <c r="A31" s="1"/>
  <c r="V30"/>
  <c r="W23" i="2" l="1"/>
  <c r="A23" s="1"/>
  <c r="V22"/>
  <c r="W30" i="3"/>
  <c r="A30" s="1"/>
  <c r="V29"/>
  <c r="W22" i="2" l="1"/>
  <c r="A22" s="1"/>
  <c r="V21"/>
  <c r="W29" i="3"/>
  <c r="A29" s="1"/>
  <c r="V28"/>
  <c r="W21" i="2" l="1"/>
  <c r="A21" s="1"/>
  <c r="V20"/>
  <c r="W28" i="3"/>
  <c r="A28" s="1"/>
  <c r="V27"/>
  <c r="W20" i="2" l="1"/>
  <c r="A20" s="1"/>
  <c r="V19"/>
  <c r="W27" i="3"/>
  <c r="A27" s="1"/>
  <c r="V26"/>
  <c r="W19" i="2" l="1"/>
  <c r="A19" s="1"/>
  <c r="V18"/>
  <c r="W26" i="3"/>
  <c r="A26" s="1"/>
  <c r="V25"/>
  <c r="W18" i="2" l="1"/>
  <c r="A18" s="1"/>
  <c r="V17"/>
  <c r="W25" i="3"/>
  <c r="A25" s="1"/>
  <c r="V24"/>
  <c r="V65" i="5" l="1"/>
  <c r="W17" i="2"/>
  <c r="A17" s="1"/>
  <c r="V16"/>
  <c r="W24" i="3"/>
  <c r="A24" s="1"/>
  <c r="V23"/>
  <c r="V40" i="5" l="1"/>
  <c r="W65"/>
  <c r="A65" s="1"/>
  <c r="W16" i="2"/>
  <c r="A16" s="1"/>
  <c r="V15"/>
  <c r="W23" i="3"/>
  <c r="A23" s="1"/>
  <c r="V22"/>
  <c r="W40" i="5" l="1"/>
  <c r="A40" s="1"/>
  <c r="W15" i="2"/>
  <c r="A15" s="1"/>
  <c r="V14"/>
  <c r="W22" i="3"/>
  <c r="A22" s="1"/>
  <c r="V21"/>
  <c r="V64" i="5" l="1"/>
  <c r="V13" i="2"/>
  <c r="W14"/>
  <c r="A14" s="1"/>
  <c r="W21" i="3"/>
  <c r="A21" s="1"/>
  <c r="V20"/>
  <c r="V54" i="5" l="1"/>
  <c r="W64"/>
  <c r="A64" s="1"/>
  <c r="W13" i="2"/>
  <c r="A13" s="1"/>
  <c r="V12"/>
  <c r="W20" i="3"/>
  <c r="A20" s="1"/>
  <c r="V19"/>
  <c r="W54" i="5" l="1"/>
  <c r="A54" s="1"/>
  <c r="W12" i="2"/>
  <c r="A12" s="1"/>
  <c r="V11"/>
  <c r="W19" i="3"/>
  <c r="A19" s="1"/>
  <c r="V18"/>
  <c r="W11" i="2" l="1"/>
  <c r="A11" s="1"/>
  <c r="V10"/>
  <c r="W18" i="3"/>
  <c r="A18" s="1"/>
  <c r="V17"/>
  <c r="V43" i="5" l="1"/>
  <c r="W10" i="2"/>
  <c r="A10" s="1"/>
  <c r="V9"/>
  <c r="W17" i="3"/>
  <c r="A17" s="1"/>
  <c r="V16"/>
  <c r="W43" i="5" l="1"/>
  <c r="A43" s="1"/>
  <c r="W9" i="2"/>
  <c r="A9" s="1"/>
  <c r="V8"/>
  <c r="W16" i="3"/>
  <c r="A16" s="1"/>
  <c r="V15"/>
  <c r="A80" i="5" l="1"/>
  <c r="V79"/>
  <c r="V7" i="2"/>
  <c r="W7" s="1"/>
  <c r="A7" s="1"/>
  <c r="W8"/>
  <c r="A8" s="1"/>
  <c r="W15" i="3"/>
  <c r="A15" s="1"/>
  <c r="V14"/>
  <c r="V63" i="5" l="1"/>
  <c r="V62" s="1"/>
  <c r="W62" s="1"/>
  <c r="A62" s="1"/>
  <c r="W79"/>
  <c r="A79" s="1"/>
  <c r="W14" i="3"/>
  <c r="A14" s="1"/>
  <c r="V13"/>
  <c r="V78" i="5" l="1"/>
  <c r="V77" s="1"/>
  <c r="W77" s="1"/>
  <c r="A77" s="1"/>
  <c r="W63"/>
  <c r="A63" s="1"/>
  <c r="W13" i="3"/>
  <c r="A13" s="1"/>
  <c r="V12"/>
  <c r="W78" i="5" l="1"/>
  <c r="A78" s="1"/>
  <c r="V46"/>
  <c r="W12" i="3"/>
  <c r="A12" s="1"/>
  <c r="V11"/>
  <c r="W46" i="5" l="1"/>
  <c r="A46" s="1"/>
  <c r="W11" i="3"/>
  <c r="A11" s="1"/>
  <c r="V10"/>
  <c r="V74" i="5" l="1"/>
  <c r="W10" i="3"/>
  <c r="A10" s="1"/>
  <c r="V9"/>
  <c r="V70" i="5" l="1"/>
  <c r="V69" s="1"/>
  <c r="W69" s="1"/>
  <c r="A69" s="1"/>
  <c r="W74"/>
  <c r="A74" s="1"/>
  <c r="W9" i="3"/>
  <c r="A9" s="1"/>
  <c r="V8"/>
  <c r="V68" i="5" l="1"/>
  <c r="W70"/>
  <c r="A70" s="1"/>
  <c r="W8" i="3"/>
  <c r="A8" s="1"/>
  <c r="V7"/>
  <c r="W7" s="1"/>
  <c r="A7" s="1"/>
  <c r="W68" i="5" l="1"/>
  <c r="A68" s="1"/>
  <c r="V58" l="1"/>
  <c r="V57" s="1"/>
  <c r="W57" s="1"/>
  <c r="A57" s="1"/>
  <c r="W58" l="1"/>
  <c r="A58" s="1"/>
  <c r="V66" l="1"/>
  <c r="W66" l="1"/>
  <c r="A66" s="1"/>
  <c r="V52" l="1"/>
  <c r="V73" l="1"/>
  <c r="W52"/>
  <c r="A52" s="1"/>
  <c r="V72" l="1"/>
  <c r="V71" s="1"/>
  <c r="W71" s="1"/>
  <c r="A71" s="1"/>
  <c r="W73"/>
  <c r="A73" s="1"/>
  <c r="V56" l="1"/>
  <c r="W72"/>
  <c r="A72" s="1"/>
  <c r="V51" l="1"/>
  <c r="W56"/>
  <c r="A56" s="1"/>
  <c r="V50" l="1"/>
  <c r="W51"/>
  <c r="A51" s="1"/>
  <c r="W50" l="1"/>
  <c r="A50" s="1"/>
  <c r="V42"/>
  <c r="W42" l="1"/>
  <c r="A42" s="1"/>
  <c r="V45"/>
  <c r="V44" s="1"/>
  <c r="W44" s="1"/>
  <c r="A44" s="1"/>
  <c r="V49" l="1"/>
  <c r="V48" s="1"/>
  <c r="W48" s="1"/>
  <c r="A48" s="1"/>
  <c r="W45"/>
  <c r="A45" s="1"/>
  <c r="V41" l="1"/>
  <c r="W49"/>
  <c r="A49" s="1"/>
  <c r="W41" l="1"/>
  <c r="A41" s="1"/>
  <c r="V29" l="1"/>
  <c r="W29" l="1"/>
  <c r="A29" s="1"/>
  <c r="V60"/>
  <c r="V59" s="1"/>
  <c r="W59" s="1"/>
  <c r="A59" s="1"/>
  <c r="V38" l="1"/>
  <c r="W60"/>
  <c r="A60" s="1"/>
  <c r="V55" l="1"/>
  <c r="W38"/>
  <c r="A38" s="1"/>
  <c r="W55" l="1"/>
  <c r="A55" s="1"/>
  <c r="V35"/>
  <c r="V39" l="1"/>
  <c r="W35"/>
  <c r="A35" s="1"/>
  <c r="V21" l="1"/>
  <c r="W39"/>
  <c r="A39" s="1"/>
  <c r="V34" l="1"/>
  <c r="W21"/>
  <c r="A21" s="1"/>
  <c r="W34" l="1"/>
  <c r="A34" s="1"/>
  <c r="V28" l="1"/>
  <c r="W28" l="1"/>
  <c r="A28" s="1"/>
  <c r="V22" l="1"/>
  <c r="V20" l="1"/>
  <c r="W22"/>
  <c r="A22" s="1"/>
  <c r="V24" l="1"/>
  <c r="V23" s="1"/>
  <c r="W23" s="1"/>
  <c r="A23" s="1"/>
  <c r="W20"/>
  <c r="A20" s="1"/>
  <c r="V18" l="1"/>
  <c r="W24"/>
  <c r="A24" s="1"/>
  <c r="V36" l="1"/>
  <c r="W18"/>
  <c r="A18" s="1"/>
  <c r="V26" l="1"/>
  <c r="V25" s="1"/>
  <c r="W25" s="1"/>
  <c r="A25" s="1"/>
  <c r="W36"/>
  <c r="A36" s="1"/>
  <c r="V19" l="1"/>
  <c r="W26"/>
  <c r="A26" s="1"/>
  <c r="W19" l="1"/>
  <c r="A19" s="1"/>
  <c r="V37"/>
  <c r="V16" l="1"/>
  <c r="W37"/>
  <c r="A37" s="1"/>
  <c r="W16" l="1"/>
  <c r="A16" s="1"/>
  <c r="V14" l="1"/>
  <c r="W14" l="1"/>
  <c r="A14" s="1"/>
  <c r="V17"/>
  <c r="V12" l="1"/>
  <c r="W17"/>
  <c r="A17" s="1"/>
  <c r="W12" l="1"/>
  <c r="A12" s="1"/>
  <c r="V11"/>
  <c r="V10" s="1"/>
  <c r="W10" s="1"/>
  <c r="A10" s="1"/>
  <c r="V9" l="1"/>
  <c r="W11"/>
  <c r="A11" s="1"/>
  <c r="V13" l="1"/>
  <c r="W9"/>
  <c r="A9" s="1"/>
  <c r="V15" l="1"/>
  <c r="W13"/>
  <c r="A13" s="1"/>
  <c r="W15" l="1"/>
  <c r="A15" s="1"/>
  <c r="V8"/>
  <c r="V7" l="1"/>
  <c r="W7" s="1"/>
  <c r="A7" s="1"/>
  <c r="W8"/>
  <c r="A8" s="1"/>
  <c r="V27"/>
  <c r="W27" s="1"/>
  <c r="A27" s="1"/>
  <c r="V30"/>
  <c r="V33"/>
  <c r="W33" s="1"/>
  <c r="A33" s="1"/>
  <c r="V31"/>
  <c r="W31" s="1"/>
  <c r="A31" s="1"/>
  <c r="V47"/>
  <c r="W47" s="1"/>
  <c r="A47" s="1"/>
  <c r="W30"/>
  <c r="A30" s="1"/>
  <c r="V76"/>
  <c r="W76" s="1"/>
  <c r="A76" s="1"/>
  <c r="V53"/>
  <c r="W53" s="1"/>
  <c r="A53" s="1"/>
  <c r="V75" l="1"/>
  <c r="W75" s="1"/>
  <c r="A75" s="1"/>
  <c r="V32"/>
  <c r="W32" s="1"/>
  <c r="A32" s="1"/>
  <c r="V61"/>
  <c r="V67"/>
  <c r="W67" s="1"/>
  <c r="A67" s="1"/>
  <c r="W61" l="1"/>
  <c r="A61" s="1"/>
  <c r="A84" l="1"/>
  <c r="A83" l="1"/>
  <c r="A82" l="1"/>
  <c r="A81" l="1"/>
</calcChain>
</file>

<file path=xl/sharedStrings.xml><?xml version="1.0" encoding="utf-8"?>
<sst xmlns="http://schemas.openxmlformats.org/spreadsheetml/2006/main" count="908" uniqueCount="219">
  <si>
    <t>Муниципальное образование</t>
  </si>
  <si>
    <t>Фамилия</t>
  </si>
  <si>
    <t>Имя</t>
  </si>
  <si>
    <t>Класс обу-чения</t>
  </si>
  <si>
    <t>Информатика</t>
  </si>
  <si>
    <t>Роман</t>
  </si>
  <si>
    <t>Лев</t>
  </si>
  <si>
    <t>Алексей</t>
  </si>
  <si>
    <t>Илья</t>
  </si>
  <si>
    <t>Александр</t>
  </si>
  <si>
    <t>Кирилл</t>
  </si>
  <si>
    <t>Даниил</t>
  </si>
  <si>
    <t>Сергей</t>
  </si>
  <si>
    <t>Никита</t>
  </si>
  <si>
    <t>Андрей</t>
  </si>
  <si>
    <t>Дмитрий</t>
  </si>
  <si>
    <t>Михаил</t>
  </si>
  <si>
    <t>Егор</t>
  </si>
  <si>
    <t>задача 1</t>
  </si>
  <si>
    <t>задача 2</t>
  </si>
  <si>
    <t>задача 3</t>
  </si>
  <si>
    <t>задача 4</t>
  </si>
  <si>
    <t>итого 1 тур</t>
  </si>
  <si>
    <t>итого 2 тур</t>
  </si>
  <si>
    <t>1 тур</t>
  </si>
  <si>
    <t>2 тур</t>
  </si>
  <si>
    <t>задача 5</t>
  </si>
  <si>
    <t>задача 6</t>
  </si>
  <si>
    <t>задача 7</t>
  </si>
  <si>
    <t>задача 8</t>
  </si>
  <si>
    <t>общий балл</t>
  </si>
  <si>
    <t>статус</t>
  </si>
  <si>
    <t>Марк</t>
  </si>
  <si>
    <t>Баландин</t>
  </si>
  <si>
    <t>место</t>
  </si>
  <si>
    <t>Место</t>
  </si>
  <si>
    <t>Отчество</t>
  </si>
  <si>
    <t>Александрович</t>
  </si>
  <si>
    <t>Алексеевич</t>
  </si>
  <si>
    <t>Николаевич</t>
  </si>
  <si>
    <t>Михайлович</t>
  </si>
  <si>
    <t>Евгеньевич</t>
  </si>
  <si>
    <t>Андреевич</t>
  </si>
  <si>
    <t>Владимирович</t>
  </si>
  <si>
    <t>Дмитриевич</t>
  </si>
  <si>
    <t>Юрьевич</t>
  </si>
  <si>
    <t>Сокращенное название ОУ</t>
  </si>
  <si>
    <t>Артемович</t>
  </si>
  <si>
    <t>Сергеевич</t>
  </si>
  <si>
    <t>Денисович</t>
  </si>
  <si>
    <t>Максимович</t>
  </si>
  <si>
    <t>Павлович</t>
  </si>
  <si>
    <t>Алексеевна</t>
  </si>
  <si>
    <t>Семен</t>
  </si>
  <si>
    <t>Викторович</t>
  </si>
  <si>
    <t>Павел</t>
  </si>
  <si>
    <t>Владислав</t>
  </si>
  <si>
    <t>Иванович</t>
  </si>
  <si>
    <t>Артём</t>
  </si>
  <si>
    <t>Федосеев</t>
  </si>
  <si>
    <t>Арсений</t>
  </si>
  <si>
    <t>Алдашкин</t>
  </si>
  <si>
    <t>Ярослав</t>
  </si>
  <si>
    <t>Эдуардович</t>
  </si>
  <si>
    <t>Валерьевич</t>
  </si>
  <si>
    <t>Долгих</t>
  </si>
  <si>
    <t>Романович</t>
  </si>
  <si>
    <t>Кузнецов</t>
  </si>
  <si>
    <t>Ангарск</t>
  </si>
  <si>
    <t>Иркутск</t>
  </si>
  <si>
    <t>Братск</t>
  </si>
  <si>
    <t>Данил</t>
  </si>
  <si>
    <t>Вахрушев</t>
  </si>
  <si>
    <t>Тарлинский</t>
  </si>
  <si>
    <t>Якубовский</t>
  </si>
  <si>
    <t>Савченко</t>
  </si>
  <si>
    <t>Константин</t>
  </si>
  <si>
    <t>Алексеев</t>
  </si>
  <si>
    <t>Софья</t>
  </si>
  <si>
    <t>Невечерин</t>
  </si>
  <si>
    <t>Иван</t>
  </si>
  <si>
    <t>Шатохин</t>
  </si>
  <si>
    <t>Верхозин</t>
  </si>
  <si>
    <t>Колодина</t>
  </si>
  <si>
    <t>Алина</t>
  </si>
  <si>
    <t>Шилов</t>
  </si>
  <si>
    <t>Иркутский район</t>
  </si>
  <si>
    <t>Усть-Илимск</t>
  </si>
  <si>
    <t>вне конкурса в ИО</t>
  </si>
  <si>
    <t>Семенов</t>
  </si>
  <si>
    <t>Максим</t>
  </si>
  <si>
    <t>Грязнов</t>
  </si>
  <si>
    <t>Юркшус</t>
  </si>
  <si>
    <t>Карандаев</t>
  </si>
  <si>
    <t>Руслан</t>
  </si>
  <si>
    <t>Моргунов</t>
  </si>
  <si>
    <t>Евгений</t>
  </si>
  <si>
    <t>Колупаева</t>
  </si>
  <si>
    <t>Зверев</t>
  </si>
  <si>
    <t>Погребной</t>
  </si>
  <si>
    <t>Сидорук</t>
  </si>
  <si>
    <t>Попов</t>
  </si>
  <si>
    <t>Тулин</t>
  </si>
  <si>
    <t>Матвей</t>
  </si>
  <si>
    <t>Бубнов</t>
  </si>
  <si>
    <t>Демьян</t>
  </si>
  <si>
    <t>Димов</t>
  </si>
  <si>
    <t>Обедин</t>
  </si>
  <si>
    <t>Вологжин</t>
  </si>
  <si>
    <t>Фролов</t>
  </si>
  <si>
    <t>Юрий</t>
  </si>
  <si>
    <t>Штаркман</t>
  </si>
  <si>
    <t>Наумов</t>
  </si>
  <si>
    <t>Лаврентий</t>
  </si>
  <si>
    <t>Мамонов</t>
  </si>
  <si>
    <t>Глеб</t>
  </si>
  <si>
    <t>Корнилов</t>
  </si>
  <si>
    <t>Золотарев</t>
  </si>
  <si>
    <t>Сокольников</t>
  </si>
  <si>
    <t>Лебедева</t>
  </si>
  <si>
    <t>Екатерина</t>
  </si>
  <si>
    <t>Син</t>
  </si>
  <si>
    <t>Стрелов</t>
  </si>
  <si>
    <t>Парфенов</t>
  </si>
  <si>
    <t>Чудов</t>
  </si>
  <si>
    <t>Самоходкин</t>
  </si>
  <si>
    <t>Тюшкевич</t>
  </si>
  <si>
    <t>Лолита</t>
  </si>
  <si>
    <t>Носырева</t>
  </si>
  <si>
    <t>Арина</t>
  </si>
  <si>
    <t>Артамонов</t>
  </si>
  <si>
    <t>Золотовский</t>
  </si>
  <si>
    <t>Владимир</t>
  </si>
  <si>
    <t>Кученков</t>
  </si>
  <si>
    <t>Степан</t>
  </si>
  <si>
    <t>Облизанов</t>
  </si>
  <si>
    <t>Цевенов</t>
  </si>
  <si>
    <t>Скидан</t>
  </si>
  <si>
    <t>Ян</t>
  </si>
  <si>
    <t>Гутов</t>
  </si>
  <si>
    <t>Урусов</t>
  </si>
  <si>
    <t>Орлов</t>
  </si>
  <si>
    <t>Антощук</t>
  </si>
  <si>
    <t>Колпаков</t>
  </si>
  <si>
    <t>Пуртов</t>
  </si>
  <si>
    <t>Николай</t>
  </si>
  <si>
    <t>Дракин</t>
  </si>
  <si>
    <t>Лебедь</t>
  </si>
  <si>
    <t>Денис</t>
  </si>
  <si>
    <t>Микишев</t>
  </si>
  <si>
    <t>Станислав</t>
  </si>
  <si>
    <t>Окладчик</t>
  </si>
  <si>
    <t>Полянский</t>
  </si>
  <si>
    <t>Степанов</t>
  </si>
  <si>
    <t>Уханов</t>
  </si>
  <si>
    <t>Савва</t>
  </si>
  <si>
    <t>Куприянов</t>
  </si>
  <si>
    <t>Ковыршин</t>
  </si>
  <si>
    <t>Арбузов</t>
  </si>
  <si>
    <t>Трыков</t>
  </si>
  <si>
    <t>Зуев</t>
  </si>
  <si>
    <t>Тимофей</t>
  </si>
  <si>
    <t>Гордеев</t>
  </si>
  <si>
    <t>Осипов</t>
  </si>
  <si>
    <t>Юдин</t>
  </si>
  <si>
    <t>Кархалёв</t>
  </si>
  <si>
    <t>Игорь</t>
  </si>
  <si>
    <t>Венецкий</t>
  </si>
  <si>
    <t>Дикальчук</t>
  </si>
  <si>
    <t>Курбатов</t>
  </si>
  <si>
    <t>Всеволод</t>
  </si>
  <si>
    <t>Карелин</t>
  </si>
  <si>
    <t>Георгиевич</t>
  </si>
  <si>
    <t>Андреевна</t>
  </si>
  <si>
    <t>Даниилович</t>
  </si>
  <si>
    <t>Николаевна</t>
  </si>
  <si>
    <t>Сергеевна</t>
  </si>
  <si>
    <t>Артемовна</t>
  </si>
  <si>
    <t>Игоревич</t>
  </si>
  <si>
    <t>Антонович</t>
  </si>
  <si>
    <t>Максиомвич</t>
  </si>
  <si>
    <t>Олегович</t>
  </si>
  <si>
    <t>Геннадьевич</t>
  </si>
  <si>
    <t>Красноярск</t>
  </si>
  <si>
    <t>Усолье-Сибирское</t>
  </si>
  <si>
    <t>Эхирит-Булагатский</t>
  </si>
  <si>
    <t>-</t>
  </si>
  <si>
    <t>Ласу</t>
  </si>
  <si>
    <t>Чунский район</t>
  </si>
  <si>
    <t>МБОУ СОШ № 10</t>
  </si>
  <si>
    <t>МБОУ Гимназия № 44 г. Иркутска</t>
  </si>
  <si>
    <t>МБОУ г. Иркутска лицей № 3</t>
  </si>
  <si>
    <t>МБОУ Гимназия № 1 имени А.А. Иноземцева</t>
  </si>
  <si>
    <t>МБОУ г. Иркутска СОШ № 64</t>
  </si>
  <si>
    <t>МБОУ г. Иркутска Гимназия № 1</t>
  </si>
  <si>
    <t>ЧОУ Лицей № 36 ОАО РЖД"</t>
  </si>
  <si>
    <t>МБОУ г. Иркутска Лицей № 2</t>
  </si>
  <si>
    <t>МБОУ Лицей № 2</t>
  </si>
  <si>
    <t>МБОУ СОШ №12</t>
  </si>
  <si>
    <t>МБОУ г. Иркутска Лицей № 3</t>
  </si>
  <si>
    <t>МАОУ Ангарский лицей №1</t>
  </si>
  <si>
    <t>МАОУ СОШ № 9</t>
  </si>
  <si>
    <t>МБОУ г. Иркутска СОШ № 19</t>
  </si>
  <si>
    <t xml:space="preserve">МБОУ Лицей №1 </t>
  </si>
  <si>
    <t>МАОУ Городская гимназия № 1</t>
  </si>
  <si>
    <t>МБОУ г. Иркутска Лицей № 1</t>
  </si>
  <si>
    <t>МБОУ г. Иркутска СОШ № 38</t>
  </si>
  <si>
    <t>МБОУ г. Иркутска СОШ № 72</t>
  </si>
  <si>
    <t>МОУ Усть-Ордынская СОШ № 1 имени В.Б. Борсоева</t>
  </si>
  <si>
    <t>МФОУ Ангарский лицей №1</t>
  </si>
  <si>
    <t>МАОУ «КУГ № 1 – Универс»</t>
  </si>
  <si>
    <t>ЧОУ  ОК "Точка будущего"</t>
  </si>
  <si>
    <t>МАОУ Лицей ИГУ 
г. Иркутска</t>
  </si>
  <si>
    <t xml:space="preserve"> МКОУ СОШ № 85 имени Н.Д. Пахотищева</t>
  </si>
  <si>
    <t>Тайшет</t>
  </si>
  <si>
    <t>МБОУ «СОШ № 90» р.п. Чунский</t>
  </si>
  <si>
    <t>МОУ Хомутовская 
СОШ № 1</t>
  </si>
  <si>
    <t>Победитель</t>
  </si>
  <si>
    <t>Призер</t>
  </si>
</sst>
</file>

<file path=xl/styles.xml><?xml version="1.0" encoding="utf-8"?>
<styleSheet xmlns="http://schemas.openxmlformats.org/spreadsheetml/2006/main">
  <fonts count="12">
    <font>
      <sz val="10"/>
      <color theme="1"/>
      <name val="Arial Narrow"/>
      <family val="2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Narrow"/>
      <family val="2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top" wrapText="1"/>
    </xf>
    <xf numFmtId="0" fontId="0" fillId="3" borderId="0" xfId="0" applyFill="1"/>
    <xf numFmtId="2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0" fillId="0" borderId="0" xfId="0" applyBorder="1"/>
    <xf numFmtId="0" fontId="7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/>
    <xf numFmtId="0" fontId="4" fillId="2" borderId="6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1" fontId="6" fillId="5" borderId="5" xfId="0" applyNumberFormat="1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1" fontId="6" fillId="6" borderId="5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1" fontId="6" fillId="7" borderId="5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1" fontId="0" fillId="0" borderId="0" xfId="0" applyNumberFormat="1" applyBorder="1"/>
    <xf numFmtId="1" fontId="0" fillId="0" borderId="0" xfId="0" applyNumberFormat="1"/>
    <xf numFmtId="0" fontId="0" fillId="2" borderId="6" xfId="0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W90"/>
  <sheetViews>
    <sheetView tabSelected="1" topLeftCell="A4" zoomScale="85" zoomScaleNormal="85" workbookViewId="0">
      <selection activeCell="O12" sqref="O12"/>
    </sheetView>
  </sheetViews>
  <sheetFormatPr defaultRowHeight="12.75"/>
  <cols>
    <col min="2" max="2" width="19" customWidth="1"/>
    <col min="3" max="3" width="17.83203125" customWidth="1"/>
    <col min="4" max="4" width="14.83203125" customWidth="1"/>
    <col min="5" max="5" width="18.83203125" customWidth="1"/>
    <col min="6" max="6" width="24.5" customWidth="1"/>
    <col min="7" max="7" width="8.1640625" customWidth="1"/>
    <col min="18" max="18" width="11.33203125" customWidth="1"/>
    <col min="19" max="19" width="20.6640625" customWidth="1"/>
    <col min="20" max="23" width="9.33203125" customWidth="1"/>
  </cols>
  <sheetData>
    <row r="2" spans="1:23" ht="15.75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75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0" t="s">
        <v>24</v>
      </c>
      <c r="I5" s="70"/>
      <c r="J5" s="70"/>
      <c r="K5" s="70"/>
      <c r="L5" s="70"/>
      <c r="M5" s="70" t="s">
        <v>25</v>
      </c>
      <c r="N5" s="70"/>
      <c r="O5" s="70"/>
      <c r="P5" s="70"/>
      <c r="Q5" s="70"/>
      <c r="R5" s="7"/>
      <c r="S5" s="7"/>
    </row>
    <row r="6" spans="1:23" ht="38.25">
      <c r="A6" s="5" t="s">
        <v>34</v>
      </c>
      <c r="B6" s="5" t="s">
        <v>0</v>
      </c>
      <c r="C6" s="6" t="s">
        <v>1</v>
      </c>
      <c r="D6" s="6" t="s">
        <v>2</v>
      </c>
      <c r="E6" s="20" t="s">
        <v>36</v>
      </c>
      <c r="F6" s="21" t="s">
        <v>46</v>
      </c>
      <c r="G6" s="10" t="s">
        <v>3</v>
      </c>
      <c r="H6" s="25" t="s">
        <v>18</v>
      </c>
      <c r="I6" s="26" t="s">
        <v>19</v>
      </c>
      <c r="J6" s="26" t="s">
        <v>20</v>
      </c>
      <c r="K6" s="26" t="s">
        <v>21</v>
      </c>
      <c r="L6" s="27" t="s">
        <v>22</v>
      </c>
      <c r="M6" s="28" t="s">
        <v>26</v>
      </c>
      <c r="N6" s="26" t="s">
        <v>27</v>
      </c>
      <c r="O6" s="26" t="s">
        <v>28</v>
      </c>
      <c r="P6" s="29" t="s">
        <v>29</v>
      </c>
      <c r="Q6" s="27" t="s">
        <v>23</v>
      </c>
      <c r="R6" s="12" t="s">
        <v>30</v>
      </c>
      <c r="S6" s="6" t="s">
        <v>31</v>
      </c>
    </row>
    <row r="7" spans="1:23" ht="30" customHeight="1">
      <c r="A7" s="51" t="str">
        <f t="shared" ref="A7:A27" si="0">T7&amp;W7</f>
        <v>1</v>
      </c>
      <c r="B7" s="51" t="s">
        <v>69</v>
      </c>
      <c r="C7" s="51" t="s">
        <v>92</v>
      </c>
      <c r="D7" s="51" t="s">
        <v>17</v>
      </c>
      <c r="E7" s="51" t="s">
        <v>44</v>
      </c>
      <c r="F7" s="52" t="s">
        <v>191</v>
      </c>
      <c r="G7" s="53">
        <v>7</v>
      </c>
      <c r="H7" s="54">
        <v>100</v>
      </c>
      <c r="I7" s="55">
        <v>100</v>
      </c>
      <c r="J7" s="55">
        <v>8</v>
      </c>
      <c r="K7" s="55"/>
      <c r="L7" s="56">
        <v>208</v>
      </c>
      <c r="M7" s="54">
        <v>100</v>
      </c>
      <c r="N7" s="55">
        <v>50</v>
      </c>
      <c r="O7" s="55">
        <v>43</v>
      </c>
      <c r="P7" s="55"/>
      <c r="Q7" s="57">
        <v>193</v>
      </c>
      <c r="R7" s="58">
        <v>401</v>
      </c>
      <c r="S7" s="59" t="s">
        <v>217</v>
      </c>
      <c r="T7" s="15">
        <f t="shared" ref="T7:T27" si="1">RANK(R7,$R$7:$R$90,0)</f>
        <v>1</v>
      </c>
      <c r="U7" s="16">
        <f t="shared" ref="U7:U27" si="2">IF(T7=T8,0,T8-1)</f>
        <v>1</v>
      </c>
      <c r="V7" s="16">
        <f t="shared" ref="V7:V27" si="3">IF(U7=0,V8,U7)</f>
        <v>1</v>
      </c>
      <c r="W7" s="16" t="str">
        <f t="shared" ref="W7:W27" si="4">IF(T7=V7,""," - "&amp;V7)</f>
        <v/>
      </c>
    </row>
    <row r="8" spans="1:23" ht="30" customHeight="1">
      <c r="A8" s="42" t="str">
        <f t="shared" si="0"/>
        <v>2</v>
      </c>
      <c r="B8" s="42" t="s">
        <v>69</v>
      </c>
      <c r="C8" s="42" t="s">
        <v>95</v>
      </c>
      <c r="D8" s="42" t="s">
        <v>96</v>
      </c>
      <c r="E8" s="42" t="s">
        <v>172</v>
      </c>
      <c r="F8" s="43" t="s">
        <v>191</v>
      </c>
      <c r="G8" s="44">
        <v>7</v>
      </c>
      <c r="H8" s="45">
        <v>100</v>
      </c>
      <c r="I8" s="46">
        <v>41</v>
      </c>
      <c r="J8" s="46">
        <v>38</v>
      </c>
      <c r="K8" s="46">
        <v>5</v>
      </c>
      <c r="L8" s="47">
        <v>184</v>
      </c>
      <c r="M8" s="45">
        <v>100</v>
      </c>
      <c r="N8" s="46">
        <v>50</v>
      </c>
      <c r="O8" s="46">
        <v>43</v>
      </c>
      <c r="P8" s="46"/>
      <c r="Q8" s="48">
        <v>193</v>
      </c>
      <c r="R8" s="49">
        <v>377</v>
      </c>
      <c r="S8" s="50" t="s">
        <v>218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69</v>
      </c>
      <c r="C9" s="42" t="s">
        <v>106</v>
      </c>
      <c r="D9" s="42" t="s">
        <v>13</v>
      </c>
      <c r="E9" s="42" t="s">
        <v>38</v>
      </c>
      <c r="F9" s="43" t="s">
        <v>195</v>
      </c>
      <c r="G9" s="44">
        <v>9</v>
      </c>
      <c r="H9" s="45">
        <v>58</v>
      </c>
      <c r="I9" s="46">
        <v>24</v>
      </c>
      <c r="J9" s="46">
        <v>19</v>
      </c>
      <c r="K9" s="46"/>
      <c r="L9" s="47">
        <v>101</v>
      </c>
      <c r="M9" s="45">
        <v>100</v>
      </c>
      <c r="N9" s="46">
        <v>5</v>
      </c>
      <c r="O9" s="46">
        <v>26</v>
      </c>
      <c r="P9" s="46"/>
      <c r="Q9" s="48">
        <v>131</v>
      </c>
      <c r="R9" s="49">
        <v>232</v>
      </c>
      <c r="S9" s="50" t="s">
        <v>218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ht="30" customHeight="1">
      <c r="A10" s="42" t="str">
        <f t="shared" si="0"/>
        <v>4</v>
      </c>
      <c r="B10" s="42" t="s">
        <v>69</v>
      </c>
      <c r="C10" s="42" t="s">
        <v>109</v>
      </c>
      <c r="D10" s="42" t="s">
        <v>110</v>
      </c>
      <c r="E10" s="42" t="s">
        <v>41</v>
      </c>
      <c r="F10" s="43" t="s">
        <v>194</v>
      </c>
      <c r="G10" s="44">
        <v>7</v>
      </c>
      <c r="H10" s="45">
        <v>100</v>
      </c>
      <c r="I10" s="46"/>
      <c r="J10" s="46"/>
      <c r="K10" s="46"/>
      <c r="L10" s="47">
        <v>100</v>
      </c>
      <c r="M10" s="45">
        <v>100</v>
      </c>
      <c r="N10" s="46">
        <v>0</v>
      </c>
      <c r="O10" s="46"/>
      <c r="P10" s="46"/>
      <c r="Q10" s="48">
        <v>100</v>
      </c>
      <c r="R10" s="49">
        <v>200</v>
      </c>
      <c r="S10" s="50" t="s">
        <v>218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ht="30" customHeight="1">
      <c r="A11" s="30" t="str">
        <f t="shared" si="0"/>
        <v>5</v>
      </c>
      <c r="B11" s="8" t="s">
        <v>68</v>
      </c>
      <c r="C11" s="8" t="s">
        <v>101</v>
      </c>
      <c r="D11" s="8" t="s">
        <v>5</v>
      </c>
      <c r="E11" s="8" t="s">
        <v>37</v>
      </c>
      <c r="F11" s="34" t="s">
        <v>189</v>
      </c>
      <c r="G11" s="11">
        <v>9</v>
      </c>
      <c r="H11" s="39">
        <v>57</v>
      </c>
      <c r="I11" s="38">
        <v>79</v>
      </c>
      <c r="J11" s="38"/>
      <c r="K11" s="38"/>
      <c r="L11" s="35">
        <v>136</v>
      </c>
      <c r="M11" s="39">
        <v>40</v>
      </c>
      <c r="N11" s="38">
        <v>5</v>
      </c>
      <c r="O11" s="38"/>
      <c r="P11" s="38"/>
      <c r="Q11" s="31">
        <v>45</v>
      </c>
      <c r="R11" s="32">
        <v>181</v>
      </c>
      <c r="S11" s="33"/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ht="30" customHeight="1">
      <c r="A12" s="30" t="str">
        <f t="shared" si="0"/>
        <v>6</v>
      </c>
      <c r="B12" s="8" t="s">
        <v>69</v>
      </c>
      <c r="C12" s="8" t="s">
        <v>121</v>
      </c>
      <c r="D12" s="8" t="s">
        <v>187</v>
      </c>
      <c r="E12" s="8" t="s">
        <v>186</v>
      </c>
      <c r="F12" s="34" t="s">
        <v>211</v>
      </c>
      <c r="G12" s="11">
        <v>9</v>
      </c>
      <c r="H12" s="39">
        <v>57</v>
      </c>
      <c r="I12" s="38">
        <v>15</v>
      </c>
      <c r="J12" s="38"/>
      <c r="K12" s="38"/>
      <c r="L12" s="35">
        <v>72</v>
      </c>
      <c r="M12" s="39">
        <v>100</v>
      </c>
      <c r="N12" s="38">
        <v>5</v>
      </c>
      <c r="O12" s="38"/>
      <c r="P12" s="38"/>
      <c r="Q12" s="31">
        <v>105</v>
      </c>
      <c r="R12" s="32">
        <v>177</v>
      </c>
      <c r="S12" s="33"/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ht="30" customHeight="1">
      <c r="A13" s="30" t="str">
        <f t="shared" si="0"/>
        <v>7</v>
      </c>
      <c r="B13" s="8" t="s">
        <v>69</v>
      </c>
      <c r="C13" s="8" t="s">
        <v>117</v>
      </c>
      <c r="D13" s="8" t="s">
        <v>60</v>
      </c>
      <c r="E13" s="8" t="s">
        <v>44</v>
      </c>
      <c r="F13" s="34" t="s">
        <v>212</v>
      </c>
      <c r="G13" s="11">
        <v>9</v>
      </c>
      <c r="H13" s="39">
        <v>78</v>
      </c>
      <c r="I13" s="38"/>
      <c r="J13" s="38"/>
      <c r="K13" s="38"/>
      <c r="L13" s="35">
        <v>78</v>
      </c>
      <c r="M13" s="39">
        <v>60</v>
      </c>
      <c r="N13" s="38">
        <v>30</v>
      </c>
      <c r="O13" s="38">
        <v>0</v>
      </c>
      <c r="P13" s="38"/>
      <c r="Q13" s="31">
        <v>90</v>
      </c>
      <c r="R13" s="32">
        <v>168</v>
      </c>
      <c r="S13" s="33"/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ht="30" customHeight="1">
      <c r="A14" s="8" t="str">
        <f t="shared" si="0"/>
        <v>8</v>
      </c>
      <c r="B14" s="8" t="s">
        <v>69</v>
      </c>
      <c r="C14" s="8" t="s">
        <v>77</v>
      </c>
      <c r="D14" s="8" t="s">
        <v>12</v>
      </c>
      <c r="E14" s="8" t="s">
        <v>37</v>
      </c>
      <c r="F14" s="34" t="s">
        <v>212</v>
      </c>
      <c r="G14" s="11">
        <v>9</v>
      </c>
      <c r="H14" s="39">
        <v>18</v>
      </c>
      <c r="I14" s="38">
        <v>9</v>
      </c>
      <c r="J14" s="38"/>
      <c r="K14" s="38"/>
      <c r="L14" s="35">
        <v>27</v>
      </c>
      <c r="M14" s="39">
        <v>60</v>
      </c>
      <c r="N14" s="38">
        <v>50</v>
      </c>
      <c r="O14" s="38"/>
      <c r="P14" s="38"/>
      <c r="Q14" s="31">
        <v>110</v>
      </c>
      <c r="R14" s="32">
        <v>137</v>
      </c>
      <c r="S14" s="8"/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ht="30" customHeight="1">
      <c r="A15" s="8" t="str">
        <f t="shared" si="0"/>
        <v>9</v>
      </c>
      <c r="B15" s="8" t="s">
        <v>69</v>
      </c>
      <c r="C15" s="8" t="s">
        <v>141</v>
      </c>
      <c r="D15" s="8" t="s">
        <v>132</v>
      </c>
      <c r="E15" s="8" t="s">
        <v>44</v>
      </c>
      <c r="F15" s="34" t="s">
        <v>212</v>
      </c>
      <c r="G15" s="11">
        <v>9</v>
      </c>
      <c r="H15" s="39">
        <v>19</v>
      </c>
      <c r="I15" s="38"/>
      <c r="J15" s="38"/>
      <c r="K15" s="38"/>
      <c r="L15" s="35">
        <v>19</v>
      </c>
      <c r="M15" s="39">
        <v>20</v>
      </c>
      <c r="N15" s="38">
        <v>30</v>
      </c>
      <c r="O15" s="38"/>
      <c r="P15" s="38"/>
      <c r="Q15" s="31">
        <v>50</v>
      </c>
      <c r="R15" s="32">
        <v>69</v>
      </c>
      <c r="S15" s="8"/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ht="30" customHeight="1">
      <c r="A16" s="8" t="str">
        <f t="shared" si="0"/>
        <v>10</v>
      </c>
      <c r="B16" s="8" t="s">
        <v>69</v>
      </c>
      <c r="C16" s="8" t="s">
        <v>136</v>
      </c>
      <c r="D16" s="8" t="s">
        <v>13</v>
      </c>
      <c r="E16" s="8" t="s">
        <v>178</v>
      </c>
      <c r="F16" s="34" t="s">
        <v>212</v>
      </c>
      <c r="G16" s="11">
        <v>9</v>
      </c>
      <c r="H16" s="39">
        <v>18</v>
      </c>
      <c r="I16" s="38">
        <v>9</v>
      </c>
      <c r="J16" s="38"/>
      <c r="K16" s="38"/>
      <c r="L16" s="35">
        <v>27</v>
      </c>
      <c r="M16" s="39">
        <v>40</v>
      </c>
      <c r="N16" s="38"/>
      <c r="O16" s="38"/>
      <c r="P16" s="38"/>
      <c r="Q16" s="31">
        <v>40</v>
      </c>
      <c r="R16" s="32">
        <v>67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ht="30" customHeight="1">
      <c r="A17" s="8" t="str">
        <f t="shared" si="0"/>
        <v>11</v>
      </c>
      <c r="B17" s="8" t="s">
        <v>69</v>
      </c>
      <c r="C17" s="8" t="s">
        <v>171</v>
      </c>
      <c r="D17" s="8" t="s">
        <v>55</v>
      </c>
      <c r="E17" s="8" t="s">
        <v>181</v>
      </c>
      <c r="F17" s="34" t="s">
        <v>190</v>
      </c>
      <c r="G17" s="11">
        <v>9</v>
      </c>
      <c r="H17" s="39">
        <v>0</v>
      </c>
      <c r="I17" s="38">
        <v>0</v>
      </c>
      <c r="J17" s="38"/>
      <c r="K17" s="38"/>
      <c r="L17" s="35">
        <v>0</v>
      </c>
      <c r="M17" s="39">
        <v>60</v>
      </c>
      <c r="N17" s="38"/>
      <c r="O17" s="38">
        <v>0</v>
      </c>
      <c r="P17" s="38"/>
      <c r="Q17" s="31">
        <v>60</v>
      </c>
      <c r="R17" s="13">
        <v>60</v>
      </c>
      <c r="S17" s="8"/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ht="30" customHeight="1">
      <c r="A18" s="8" t="str">
        <f t="shared" si="0"/>
        <v>12</v>
      </c>
      <c r="B18" s="8" t="s">
        <v>184</v>
      </c>
      <c r="C18" s="8" t="s">
        <v>151</v>
      </c>
      <c r="D18" s="8" t="s">
        <v>58</v>
      </c>
      <c r="E18" s="8" t="s">
        <v>57</v>
      </c>
      <c r="F18" s="34" t="s">
        <v>203</v>
      </c>
      <c r="G18" s="11">
        <v>9</v>
      </c>
      <c r="H18" s="39">
        <v>18</v>
      </c>
      <c r="I18" s="38"/>
      <c r="J18" s="38"/>
      <c r="K18" s="38"/>
      <c r="L18" s="35">
        <v>18</v>
      </c>
      <c r="M18" s="39">
        <v>40</v>
      </c>
      <c r="N18" s="38"/>
      <c r="O18" s="38"/>
      <c r="P18" s="38"/>
      <c r="Q18" s="31">
        <v>40</v>
      </c>
      <c r="R18" s="13">
        <v>58</v>
      </c>
      <c r="S18" s="8"/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ht="30" customHeight="1">
      <c r="A19" s="8" t="str">
        <f t="shared" si="0"/>
        <v>13</v>
      </c>
      <c r="B19" s="8" t="s">
        <v>70</v>
      </c>
      <c r="C19" s="8" t="s">
        <v>163</v>
      </c>
      <c r="D19" s="8" t="s">
        <v>90</v>
      </c>
      <c r="E19" s="8" t="s">
        <v>48</v>
      </c>
      <c r="F19" s="34" t="s">
        <v>197</v>
      </c>
      <c r="G19" s="11">
        <v>9</v>
      </c>
      <c r="H19" s="39">
        <v>0</v>
      </c>
      <c r="I19" s="38"/>
      <c r="J19" s="38">
        <v>9</v>
      </c>
      <c r="K19" s="38"/>
      <c r="L19" s="35">
        <v>9</v>
      </c>
      <c r="M19" s="39">
        <v>40</v>
      </c>
      <c r="N19" s="38"/>
      <c r="O19" s="38"/>
      <c r="P19" s="38"/>
      <c r="Q19" s="31">
        <v>40</v>
      </c>
      <c r="R19" s="13">
        <v>49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ht="30" customHeight="1">
      <c r="A20" s="8" t="str">
        <f t="shared" si="0"/>
        <v>14</v>
      </c>
      <c r="B20" s="8" t="s">
        <v>68</v>
      </c>
      <c r="C20" s="8" t="s">
        <v>137</v>
      </c>
      <c r="D20" s="8" t="s">
        <v>138</v>
      </c>
      <c r="E20" s="8" t="s">
        <v>179</v>
      </c>
      <c r="F20" s="34" t="s">
        <v>200</v>
      </c>
      <c r="G20" s="11">
        <v>9</v>
      </c>
      <c r="H20" s="39">
        <v>18</v>
      </c>
      <c r="I20" s="38">
        <v>0</v>
      </c>
      <c r="J20" s="38">
        <v>9</v>
      </c>
      <c r="K20" s="38"/>
      <c r="L20" s="35">
        <v>27</v>
      </c>
      <c r="M20" s="39">
        <v>20</v>
      </c>
      <c r="N20" s="38">
        <v>0</v>
      </c>
      <c r="O20" s="38"/>
      <c r="P20" s="38"/>
      <c r="Q20" s="31">
        <v>20</v>
      </c>
      <c r="R20" s="32">
        <v>47</v>
      </c>
      <c r="S20" s="8"/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ht="30" customHeight="1">
      <c r="A21" s="8" t="str">
        <f t="shared" si="0"/>
        <v>15</v>
      </c>
      <c r="B21" s="8" t="s">
        <v>69</v>
      </c>
      <c r="C21" s="8" t="s">
        <v>167</v>
      </c>
      <c r="D21" s="8" t="s">
        <v>8</v>
      </c>
      <c r="E21" s="8" t="s">
        <v>37</v>
      </c>
      <c r="F21" s="34" t="s">
        <v>195</v>
      </c>
      <c r="G21" s="11">
        <v>9</v>
      </c>
      <c r="H21" s="39">
        <v>0</v>
      </c>
      <c r="I21" s="38"/>
      <c r="J21" s="38"/>
      <c r="K21" s="38"/>
      <c r="L21" s="35">
        <v>0</v>
      </c>
      <c r="M21" s="39">
        <v>40</v>
      </c>
      <c r="N21" s="38"/>
      <c r="O21" s="38"/>
      <c r="P21" s="38"/>
      <c r="Q21" s="31">
        <v>40</v>
      </c>
      <c r="R21" s="13">
        <v>40</v>
      </c>
      <c r="S21" s="8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ht="30" customHeight="1">
      <c r="A22" s="8" t="str">
        <f t="shared" si="0"/>
        <v>16</v>
      </c>
      <c r="B22" s="8" t="s">
        <v>69</v>
      </c>
      <c r="C22" s="8" t="s">
        <v>131</v>
      </c>
      <c r="D22" s="8" t="s">
        <v>132</v>
      </c>
      <c r="E22" s="8" t="s">
        <v>44</v>
      </c>
      <c r="F22" s="34" t="s">
        <v>190</v>
      </c>
      <c r="G22" s="11">
        <v>9</v>
      </c>
      <c r="H22" s="39">
        <v>18</v>
      </c>
      <c r="I22" s="38">
        <v>9</v>
      </c>
      <c r="J22" s="38"/>
      <c r="K22" s="38"/>
      <c r="L22" s="35">
        <v>27</v>
      </c>
      <c r="M22" s="39">
        <v>0</v>
      </c>
      <c r="N22" s="38">
        <v>0</v>
      </c>
      <c r="O22" s="38"/>
      <c r="P22" s="38"/>
      <c r="Q22" s="31">
        <v>0</v>
      </c>
      <c r="R22" s="32">
        <v>27</v>
      </c>
      <c r="S22" s="8"/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ht="30" customHeight="1">
      <c r="A23" s="8" t="str">
        <f t="shared" si="0"/>
        <v>17 - 18</v>
      </c>
      <c r="B23" s="8" t="s">
        <v>69</v>
      </c>
      <c r="C23" s="8" t="s">
        <v>168</v>
      </c>
      <c r="D23" s="8" t="s">
        <v>134</v>
      </c>
      <c r="E23" s="8" t="s">
        <v>54</v>
      </c>
      <c r="F23" s="34" t="s">
        <v>212</v>
      </c>
      <c r="G23" s="11">
        <v>9</v>
      </c>
      <c r="H23" s="39">
        <v>0</v>
      </c>
      <c r="I23" s="38"/>
      <c r="J23" s="38"/>
      <c r="K23" s="38"/>
      <c r="L23" s="35">
        <v>0</v>
      </c>
      <c r="M23" s="39">
        <v>20</v>
      </c>
      <c r="N23" s="38">
        <v>0</v>
      </c>
      <c r="O23" s="38"/>
      <c r="P23" s="38"/>
      <c r="Q23" s="31">
        <v>20</v>
      </c>
      <c r="R23" s="13">
        <v>20</v>
      </c>
      <c r="S23" s="8"/>
      <c r="T23" s="15">
        <f t="shared" si="1"/>
        <v>17</v>
      </c>
      <c r="U23" s="16">
        <f t="shared" si="2"/>
        <v>0</v>
      </c>
      <c r="V23" s="16">
        <f t="shared" si="3"/>
        <v>18</v>
      </c>
      <c r="W23" s="16" t="str">
        <f t="shared" si="4"/>
        <v xml:space="preserve"> - 18</v>
      </c>
    </row>
    <row r="24" spans="1:23" ht="30" customHeight="1">
      <c r="A24" s="8" t="str">
        <f t="shared" si="0"/>
        <v>17 - 18</v>
      </c>
      <c r="B24" s="8" t="s">
        <v>68</v>
      </c>
      <c r="C24" s="8" t="s">
        <v>169</v>
      </c>
      <c r="D24" s="8" t="s">
        <v>170</v>
      </c>
      <c r="E24" s="8" t="s">
        <v>66</v>
      </c>
      <c r="F24" s="34" t="s">
        <v>209</v>
      </c>
      <c r="G24" s="11">
        <v>9</v>
      </c>
      <c r="H24" s="39">
        <v>0</v>
      </c>
      <c r="I24" s="38">
        <v>0</v>
      </c>
      <c r="J24" s="38"/>
      <c r="K24" s="38"/>
      <c r="L24" s="35">
        <v>0</v>
      </c>
      <c r="M24" s="39">
        <v>20</v>
      </c>
      <c r="N24" s="38"/>
      <c r="O24" s="38"/>
      <c r="P24" s="38"/>
      <c r="Q24" s="31">
        <v>20</v>
      </c>
      <c r="R24" s="13">
        <v>20</v>
      </c>
      <c r="S24" s="8"/>
      <c r="T24" s="15">
        <f t="shared" si="1"/>
        <v>17</v>
      </c>
      <c r="U24" s="16">
        <f t="shared" si="2"/>
        <v>18</v>
      </c>
      <c r="V24" s="16">
        <f t="shared" si="3"/>
        <v>18</v>
      </c>
      <c r="W24" s="16" t="str">
        <f t="shared" si="4"/>
        <v xml:space="preserve"> - 18</v>
      </c>
    </row>
    <row r="25" spans="1:23" ht="30" customHeight="1">
      <c r="A25" s="8" t="str">
        <f t="shared" si="0"/>
        <v>19 - 20</v>
      </c>
      <c r="B25" s="8" t="s">
        <v>68</v>
      </c>
      <c r="C25" s="8" t="s">
        <v>149</v>
      </c>
      <c r="D25" s="8" t="s">
        <v>150</v>
      </c>
      <c r="E25" s="8" t="s">
        <v>43</v>
      </c>
      <c r="F25" s="34" t="s">
        <v>189</v>
      </c>
      <c r="G25" s="11">
        <v>9</v>
      </c>
      <c r="H25" s="39">
        <v>18</v>
      </c>
      <c r="I25" s="38"/>
      <c r="J25" s="38"/>
      <c r="K25" s="38"/>
      <c r="L25" s="35">
        <v>18</v>
      </c>
      <c r="M25" s="39"/>
      <c r="N25" s="38"/>
      <c r="O25" s="38"/>
      <c r="P25" s="38"/>
      <c r="Q25" s="31">
        <v>0</v>
      </c>
      <c r="R25" s="13">
        <v>18</v>
      </c>
      <c r="S25" s="8"/>
      <c r="T25" s="15">
        <f t="shared" si="1"/>
        <v>19</v>
      </c>
      <c r="U25" s="16">
        <f t="shared" si="2"/>
        <v>0</v>
      </c>
      <c r="V25" s="16">
        <f t="shared" si="3"/>
        <v>20</v>
      </c>
      <c r="W25" s="16" t="str">
        <f t="shared" si="4"/>
        <v xml:space="preserve"> - 20</v>
      </c>
    </row>
    <row r="26" spans="1:23" ht="30" customHeight="1">
      <c r="A26" s="8" t="str">
        <f t="shared" si="0"/>
        <v>19 - 20</v>
      </c>
      <c r="B26" s="8" t="s">
        <v>69</v>
      </c>
      <c r="C26" s="8" t="s">
        <v>152</v>
      </c>
      <c r="D26" s="8" t="s">
        <v>90</v>
      </c>
      <c r="E26" s="8" t="s">
        <v>42</v>
      </c>
      <c r="F26" s="34" t="s">
        <v>212</v>
      </c>
      <c r="G26" s="11">
        <v>9</v>
      </c>
      <c r="H26" s="39">
        <v>18</v>
      </c>
      <c r="I26" s="38"/>
      <c r="J26" s="38"/>
      <c r="K26" s="38"/>
      <c r="L26" s="35">
        <v>18</v>
      </c>
      <c r="M26" s="39">
        <v>0</v>
      </c>
      <c r="N26" s="38"/>
      <c r="O26" s="38"/>
      <c r="P26" s="38"/>
      <c r="Q26" s="31">
        <v>0</v>
      </c>
      <c r="R26" s="13">
        <v>18</v>
      </c>
      <c r="S26" s="8"/>
      <c r="T26" s="15">
        <f t="shared" si="1"/>
        <v>19</v>
      </c>
      <c r="U26" s="16">
        <f t="shared" si="2"/>
        <v>20</v>
      </c>
      <c r="V26" s="16">
        <f t="shared" si="3"/>
        <v>20</v>
      </c>
      <c r="W26" s="16" t="str">
        <f t="shared" si="4"/>
        <v xml:space="preserve"> - 20</v>
      </c>
    </row>
    <row r="27" spans="1:23" ht="30" customHeight="1" thickBot="1">
      <c r="A27" s="8" t="str">
        <f t="shared" si="0"/>
        <v>21</v>
      </c>
      <c r="B27" s="8" t="s">
        <v>69</v>
      </c>
      <c r="C27" s="8" t="s">
        <v>82</v>
      </c>
      <c r="D27" s="8" t="s">
        <v>138</v>
      </c>
      <c r="E27" s="8" t="s">
        <v>51</v>
      </c>
      <c r="F27" s="34" t="s">
        <v>212</v>
      </c>
      <c r="G27" s="11">
        <v>9</v>
      </c>
      <c r="H27" s="40"/>
      <c r="I27" s="41">
        <v>0</v>
      </c>
      <c r="J27" s="41"/>
      <c r="K27" s="41"/>
      <c r="L27" s="36">
        <v>0</v>
      </c>
      <c r="M27" s="40"/>
      <c r="N27" s="41"/>
      <c r="O27" s="41"/>
      <c r="P27" s="41"/>
      <c r="Q27" s="37">
        <v>0</v>
      </c>
      <c r="R27" s="13">
        <v>0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>
        <v>22</v>
      </c>
      <c r="U28" s="16"/>
      <c r="V28" s="16"/>
      <c r="W28" s="16"/>
    </row>
    <row r="29" spans="1:23" ht="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68"/>
      <c r="M29" s="14"/>
      <c r="N29" s="14"/>
      <c r="O29" s="14"/>
      <c r="P29" s="14"/>
      <c r="Q29" s="14"/>
      <c r="R29" s="14"/>
      <c r="S29" s="14"/>
      <c r="T29" s="15"/>
      <c r="U29" s="16"/>
      <c r="V29" s="16"/>
      <c r="W29" s="16"/>
    </row>
    <row r="30" spans="1:23" ht="15">
      <c r="T30" s="17"/>
      <c r="U30" s="18"/>
      <c r="V30" s="18"/>
      <c r="W30" s="18"/>
    </row>
    <row r="31" spans="1:23" ht="15">
      <c r="T31" s="17"/>
      <c r="U31" s="18"/>
      <c r="V31" s="18"/>
      <c r="W31" s="18"/>
    </row>
    <row r="32" spans="1:23" ht="15">
      <c r="T32" s="17"/>
      <c r="U32" s="18"/>
      <c r="V32" s="18"/>
      <c r="W32" s="18"/>
    </row>
    <row r="33" spans="20:23" ht="15">
      <c r="T33" s="17"/>
      <c r="U33" s="18"/>
      <c r="V33" s="18"/>
      <c r="W33" s="18"/>
    </row>
    <row r="34" spans="20:23" ht="15">
      <c r="T34" s="17"/>
      <c r="U34" s="18"/>
      <c r="V34" s="18"/>
      <c r="W34" s="18"/>
    </row>
    <row r="35" spans="20:23" ht="15">
      <c r="T35" s="17"/>
      <c r="U35" s="18"/>
      <c r="V35" s="18"/>
      <c r="W35" s="18"/>
    </row>
    <row r="36" spans="20:23" ht="15">
      <c r="T36" s="17"/>
      <c r="U36" s="18"/>
      <c r="V36" s="18"/>
      <c r="W36" s="18"/>
    </row>
    <row r="37" spans="20:23" ht="15">
      <c r="T37" s="17"/>
      <c r="U37" s="18"/>
      <c r="V37" s="18"/>
      <c r="W37" s="18"/>
    </row>
    <row r="38" spans="20:23" ht="15">
      <c r="T38" s="17"/>
      <c r="U38" s="18"/>
      <c r="V38" s="18"/>
      <c r="W38" s="18"/>
    </row>
    <row r="39" spans="20:23" ht="15">
      <c r="T39" s="17"/>
      <c r="U39" s="18"/>
      <c r="V39" s="18"/>
      <c r="W39" s="18"/>
    </row>
    <row r="40" spans="20:23" ht="15">
      <c r="T40" s="17"/>
      <c r="U40" s="18"/>
      <c r="V40" s="18"/>
      <c r="W40" s="18"/>
    </row>
    <row r="41" spans="20:23" ht="15">
      <c r="T41" s="17"/>
      <c r="U41" s="18"/>
      <c r="V41" s="18"/>
      <c r="W41" s="18"/>
    </row>
    <row r="42" spans="20:23" ht="15">
      <c r="T42" s="17"/>
      <c r="U42" s="18"/>
      <c r="V42" s="18"/>
      <c r="W42" s="18"/>
    </row>
    <row r="43" spans="20:23" ht="15">
      <c r="T43" s="17"/>
      <c r="U43" s="18"/>
      <c r="V43" s="18"/>
      <c r="W43" s="18"/>
    </row>
    <row r="44" spans="20:23" ht="15">
      <c r="T44" s="17"/>
      <c r="U44" s="18"/>
      <c r="V44" s="18"/>
      <c r="W44" s="18"/>
    </row>
    <row r="45" spans="20:23" ht="15">
      <c r="T45" s="17"/>
      <c r="U45" s="18"/>
      <c r="V45" s="18"/>
      <c r="W45" s="18"/>
    </row>
    <row r="46" spans="20:23" ht="15">
      <c r="T46" s="17"/>
      <c r="U46" s="18"/>
      <c r="V46" s="18"/>
      <c r="W46" s="18"/>
    </row>
    <row r="47" spans="20:23" ht="15">
      <c r="T47" s="17"/>
      <c r="U47" s="18"/>
      <c r="V47" s="18"/>
      <c r="W47" s="18"/>
    </row>
    <row r="48" spans="20:23" ht="15">
      <c r="T48" s="17"/>
      <c r="U48" s="18"/>
      <c r="V48" s="18"/>
      <c r="W48" s="18"/>
    </row>
    <row r="49" spans="20:23" ht="15">
      <c r="T49" s="17"/>
      <c r="U49" s="18"/>
      <c r="V49" s="18"/>
      <c r="W49" s="18"/>
    </row>
    <row r="50" spans="20:23" ht="15">
      <c r="T50" s="17"/>
      <c r="U50" s="18"/>
      <c r="V50" s="18"/>
      <c r="W50" s="18"/>
    </row>
    <row r="51" spans="20:23" ht="15">
      <c r="T51" s="17"/>
      <c r="U51" s="18"/>
      <c r="V51" s="18"/>
      <c r="W51" s="18"/>
    </row>
    <row r="52" spans="20:23" ht="15">
      <c r="T52" s="17"/>
      <c r="U52" s="18"/>
      <c r="V52" s="18"/>
      <c r="W52" s="18"/>
    </row>
    <row r="53" spans="20:23" ht="15">
      <c r="T53" s="17"/>
      <c r="U53" s="18"/>
      <c r="V53" s="18"/>
      <c r="W53" s="18"/>
    </row>
    <row r="54" spans="20:23" ht="15">
      <c r="T54" s="17"/>
      <c r="U54" s="18"/>
      <c r="V54" s="18"/>
      <c r="W54" s="18"/>
    </row>
    <row r="55" spans="20:23" ht="15">
      <c r="T55" s="17"/>
      <c r="U55" s="18"/>
      <c r="V55" s="18"/>
      <c r="W55" s="18"/>
    </row>
    <row r="56" spans="20:23" ht="15">
      <c r="T56" s="17"/>
      <c r="U56" s="18"/>
      <c r="V56" s="18"/>
      <c r="W56" s="18"/>
    </row>
    <row r="57" spans="20:23" ht="15">
      <c r="T57" s="17"/>
      <c r="U57" s="18"/>
      <c r="V57" s="18"/>
      <c r="W57" s="18"/>
    </row>
    <row r="58" spans="20:23" ht="15">
      <c r="T58" s="17"/>
      <c r="U58" s="18"/>
      <c r="V58" s="18"/>
      <c r="W58" s="18"/>
    </row>
    <row r="59" spans="20:23" ht="15">
      <c r="T59" s="15"/>
      <c r="U59" s="16"/>
      <c r="V59" s="16"/>
      <c r="W59" s="16"/>
    </row>
    <row r="60" spans="20:23" ht="15">
      <c r="T60" s="15"/>
      <c r="U60" s="16"/>
      <c r="V60" s="16"/>
      <c r="W60" s="16"/>
    </row>
    <row r="61" spans="20:23" ht="15">
      <c r="T61" s="15"/>
      <c r="U61" s="16"/>
      <c r="V61" s="16"/>
      <c r="W61" s="16"/>
    </row>
    <row r="62" spans="20:23" ht="15">
      <c r="T62" s="15"/>
      <c r="U62" s="16"/>
      <c r="V62" s="16"/>
      <c r="W62" s="16"/>
    </row>
    <row r="63" spans="20:23" ht="15">
      <c r="T63" s="15"/>
      <c r="U63" s="16"/>
      <c r="V63" s="16"/>
      <c r="W63" s="16"/>
    </row>
    <row r="64" spans="20:23" ht="15">
      <c r="T64" s="15"/>
      <c r="U64" s="16"/>
      <c r="V64" s="16"/>
      <c r="W64" s="16"/>
    </row>
    <row r="65" spans="20:23" ht="15">
      <c r="T65" s="15"/>
      <c r="U65" s="16"/>
      <c r="V65" s="16"/>
      <c r="W65" s="16"/>
    </row>
    <row r="66" spans="20:23" ht="15">
      <c r="T66" s="15"/>
      <c r="U66" s="16"/>
      <c r="V66" s="16"/>
      <c r="W66" s="16"/>
    </row>
    <row r="67" spans="20:23" ht="15">
      <c r="T67" s="15"/>
      <c r="U67" s="16"/>
      <c r="V67" s="16"/>
      <c r="W67" s="16"/>
    </row>
    <row r="68" spans="20:23" ht="15">
      <c r="T68" s="15"/>
      <c r="U68" s="16"/>
      <c r="V68" s="16"/>
      <c r="W68" s="16"/>
    </row>
    <row r="69" spans="20:23" ht="15">
      <c r="T69" s="15"/>
      <c r="U69" s="16"/>
      <c r="V69" s="16"/>
      <c r="W69" s="16"/>
    </row>
    <row r="70" spans="20:23" ht="15">
      <c r="T70" s="15"/>
      <c r="U70" s="16"/>
      <c r="V70" s="16"/>
      <c r="W70" s="16"/>
    </row>
    <row r="71" spans="20:23" ht="15">
      <c r="T71" s="15"/>
      <c r="U71" s="16"/>
      <c r="V71" s="16"/>
      <c r="W71" s="16"/>
    </row>
    <row r="72" spans="20:23" ht="15">
      <c r="T72" s="15"/>
      <c r="U72" s="16"/>
      <c r="V72" s="16"/>
      <c r="W72" s="16"/>
    </row>
    <row r="73" spans="20:23" ht="15">
      <c r="T73" s="15"/>
      <c r="U73" s="16"/>
      <c r="V73" s="16"/>
      <c r="W73" s="16"/>
    </row>
    <row r="74" spans="20:23" ht="15">
      <c r="T74" s="15"/>
      <c r="U74" s="16"/>
      <c r="V74" s="16"/>
      <c r="W74" s="16"/>
    </row>
    <row r="75" spans="20:23" ht="15">
      <c r="T75" s="15"/>
      <c r="U75" s="16"/>
      <c r="V75" s="16"/>
      <c r="W75" s="16"/>
    </row>
    <row r="76" spans="20:23" ht="15">
      <c r="T76" s="15"/>
      <c r="U76" s="16"/>
      <c r="V76" s="16"/>
      <c r="W76" s="16"/>
    </row>
    <row r="77" spans="20:23" ht="15">
      <c r="T77" s="15"/>
      <c r="U77" s="16"/>
      <c r="V77" s="16"/>
      <c r="W77" s="16"/>
    </row>
    <row r="78" spans="20:23" ht="15">
      <c r="T78" s="15"/>
      <c r="U78" s="16"/>
      <c r="V78" s="16"/>
      <c r="W78" s="16"/>
    </row>
    <row r="79" spans="20:23" ht="15">
      <c r="T79" s="15"/>
      <c r="U79" s="16"/>
      <c r="V79" s="16"/>
      <c r="W79" s="16"/>
    </row>
    <row r="80" spans="20:23" ht="15">
      <c r="T80" s="15"/>
      <c r="U80" s="16"/>
      <c r="V80" s="16"/>
      <c r="W80" s="16"/>
    </row>
    <row r="81" spans="20:23" ht="15">
      <c r="T81" s="15"/>
      <c r="U81" s="16"/>
      <c r="V81" s="16"/>
      <c r="W81" s="16"/>
    </row>
    <row r="82" spans="20:23" ht="15">
      <c r="T82" s="15"/>
      <c r="U82" s="16"/>
      <c r="V82" s="16"/>
      <c r="W82" s="16"/>
    </row>
    <row r="83" spans="20:23" ht="15">
      <c r="T83" s="15"/>
      <c r="U83" s="16"/>
      <c r="V83" s="16"/>
      <c r="W83" s="16"/>
    </row>
    <row r="84" spans="20:23" ht="15">
      <c r="T84" s="15"/>
      <c r="U84" s="16"/>
      <c r="V84" s="16"/>
      <c r="W84" s="16"/>
    </row>
    <row r="85" spans="20:23" ht="15">
      <c r="T85" s="15"/>
      <c r="U85" s="16"/>
      <c r="V85" s="16"/>
      <c r="W85" s="16"/>
    </row>
    <row r="86" spans="20:23" ht="15">
      <c r="T86" s="15"/>
      <c r="U86" s="16"/>
      <c r="V86" s="16"/>
      <c r="W86" s="16"/>
    </row>
    <row r="87" spans="20:23" ht="15">
      <c r="T87" s="15"/>
      <c r="U87" s="16"/>
      <c r="V87" s="16"/>
      <c r="W87" s="16"/>
    </row>
    <row r="88" spans="20:23" ht="15">
      <c r="T88" s="15"/>
      <c r="U88" s="16"/>
      <c r="V88" s="16"/>
      <c r="W88" s="16"/>
    </row>
    <row r="89" spans="20:23" ht="15">
      <c r="T89" s="15"/>
      <c r="U89" s="16"/>
      <c r="V89" s="16"/>
      <c r="W89" s="16"/>
    </row>
    <row r="90" spans="20:23" ht="15">
      <c r="T90" s="15"/>
      <c r="U90" s="16"/>
      <c r="V90" s="16"/>
      <c r="W90" s="16"/>
    </row>
  </sheetData>
  <sortState ref="A7:T31">
    <sortCondition descending="1" ref="R7:R31"/>
  </sortState>
  <mergeCells count="2">
    <mergeCell ref="H5:L5"/>
    <mergeCell ref="M5:Q5"/>
  </mergeCells>
  <dataValidations count="1">
    <dataValidation allowBlank="1" showErrorMessage="1" sqref="G6 F18 C5:G5 F19:G1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W88"/>
  <sheetViews>
    <sheetView zoomScale="85" zoomScaleNormal="85" workbookViewId="0">
      <selection activeCell="J10" sqref="J10"/>
    </sheetView>
  </sheetViews>
  <sheetFormatPr defaultRowHeight="12.75"/>
  <cols>
    <col min="2" max="2" width="20.1640625" customWidth="1"/>
    <col min="3" max="3" width="16.83203125" customWidth="1"/>
    <col min="4" max="4" width="14.83203125" customWidth="1"/>
    <col min="5" max="5" width="21.33203125" customWidth="1"/>
    <col min="6" max="6" width="23.6640625" customWidth="1"/>
    <col min="7" max="7" width="8.1640625" customWidth="1"/>
    <col min="19" max="19" width="20.33203125" customWidth="1"/>
    <col min="20" max="23" width="9.33203125" customWidth="1"/>
  </cols>
  <sheetData>
    <row r="2" spans="1:23" ht="15.75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75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0" t="s">
        <v>24</v>
      </c>
      <c r="I5" s="70"/>
      <c r="J5" s="70"/>
      <c r="K5" s="70"/>
      <c r="L5" s="70"/>
      <c r="M5" s="70" t="s">
        <v>25</v>
      </c>
      <c r="N5" s="70"/>
      <c r="O5" s="70"/>
      <c r="P5" s="70"/>
      <c r="Q5" s="70"/>
      <c r="R5" s="7"/>
      <c r="S5" s="7"/>
    </row>
    <row r="6" spans="1:23" ht="38.25">
      <c r="A6" s="5" t="s">
        <v>35</v>
      </c>
      <c r="B6" s="5" t="s">
        <v>0</v>
      </c>
      <c r="C6" s="6" t="s">
        <v>1</v>
      </c>
      <c r="D6" s="6" t="s">
        <v>2</v>
      </c>
      <c r="E6" s="20" t="s">
        <v>36</v>
      </c>
      <c r="F6" s="21" t="s">
        <v>46</v>
      </c>
      <c r="G6" s="10" t="s">
        <v>3</v>
      </c>
      <c r="H6" s="25" t="s">
        <v>18</v>
      </c>
      <c r="I6" s="26" t="s">
        <v>19</v>
      </c>
      <c r="J6" s="26" t="s">
        <v>20</v>
      </c>
      <c r="K6" s="26" t="s">
        <v>21</v>
      </c>
      <c r="L6" s="27" t="s">
        <v>22</v>
      </c>
      <c r="M6" s="25" t="s">
        <v>26</v>
      </c>
      <c r="N6" s="26" t="s">
        <v>27</v>
      </c>
      <c r="O6" s="26" t="s">
        <v>28</v>
      </c>
      <c r="P6" s="26" t="s">
        <v>29</v>
      </c>
      <c r="Q6" s="27" t="s">
        <v>23</v>
      </c>
      <c r="R6" s="12" t="s">
        <v>30</v>
      </c>
      <c r="S6" s="6" t="s">
        <v>31</v>
      </c>
    </row>
    <row r="7" spans="1:23" s="9" customFormat="1" ht="30" customHeight="1">
      <c r="A7" s="51" t="str">
        <f t="shared" ref="A7:A32" si="0">T7&amp;W7</f>
        <v>1</v>
      </c>
      <c r="B7" s="51" t="s">
        <v>69</v>
      </c>
      <c r="C7" s="51" t="s">
        <v>89</v>
      </c>
      <c r="D7" s="51" t="s">
        <v>15</v>
      </c>
      <c r="E7" s="51" t="s">
        <v>37</v>
      </c>
      <c r="F7" s="52" t="s">
        <v>190</v>
      </c>
      <c r="G7" s="53">
        <v>10</v>
      </c>
      <c r="H7" s="54">
        <v>100</v>
      </c>
      <c r="I7" s="55">
        <v>100</v>
      </c>
      <c r="J7" s="55">
        <v>38</v>
      </c>
      <c r="K7" s="55">
        <v>5</v>
      </c>
      <c r="L7" s="56">
        <v>243</v>
      </c>
      <c r="M7" s="54">
        <v>100</v>
      </c>
      <c r="N7" s="55">
        <v>50</v>
      </c>
      <c r="O7" s="55">
        <v>55</v>
      </c>
      <c r="P7" s="55"/>
      <c r="Q7" s="57">
        <v>205</v>
      </c>
      <c r="R7" s="58">
        <v>448</v>
      </c>
      <c r="S7" s="59" t="s">
        <v>217</v>
      </c>
      <c r="T7" s="15">
        <f t="shared" ref="T7:T32" si="1">RANK(R7,$R$7:$R$88,0)</f>
        <v>1</v>
      </c>
      <c r="U7" s="16">
        <f t="shared" ref="U7:U32" si="2">IF(T7=T8,0,T8-1)</f>
        <v>1</v>
      </c>
      <c r="V7" s="16">
        <f t="shared" ref="V7:V32" si="3">IF(U7=0,V8,U7)</f>
        <v>1</v>
      </c>
      <c r="W7" s="16" t="str">
        <f t="shared" ref="W7:W32" si="4">IF(T7=V7,""," - "&amp;V7)</f>
        <v/>
      </c>
    </row>
    <row r="8" spans="1:23" s="9" customFormat="1" ht="30" customHeight="1">
      <c r="A8" s="42" t="str">
        <f t="shared" si="0"/>
        <v>2</v>
      </c>
      <c r="B8" s="42" t="s">
        <v>69</v>
      </c>
      <c r="C8" s="42" t="s">
        <v>91</v>
      </c>
      <c r="D8" s="42" t="s">
        <v>16</v>
      </c>
      <c r="E8" s="42" t="s">
        <v>43</v>
      </c>
      <c r="F8" s="43" t="s">
        <v>212</v>
      </c>
      <c r="G8" s="44">
        <v>10</v>
      </c>
      <c r="H8" s="45">
        <v>100</v>
      </c>
      <c r="I8" s="46">
        <v>100</v>
      </c>
      <c r="J8" s="46">
        <v>30</v>
      </c>
      <c r="K8" s="46"/>
      <c r="L8" s="47">
        <v>230</v>
      </c>
      <c r="M8" s="45">
        <v>100</v>
      </c>
      <c r="N8" s="46">
        <v>30</v>
      </c>
      <c r="O8" s="46">
        <v>20</v>
      </c>
      <c r="P8" s="46"/>
      <c r="Q8" s="48">
        <v>150</v>
      </c>
      <c r="R8" s="49">
        <v>380</v>
      </c>
      <c r="S8" s="50" t="s">
        <v>218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69</v>
      </c>
      <c r="C9" s="42" t="s">
        <v>74</v>
      </c>
      <c r="D9" s="42" t="s">
        <v>5</v>
      </c>
      <c r="E9" s="42" t="s">
        <v>47</v>
      </c>
      <c r="F9" s="43" t="s">
        <v>194</v>
      </c>
      <c r="G9" s="44">
        <v>10</v>
      </c>
      <c r="H9" s="45">
        <v>100</v>
      </c>
      <c r="I9" s="46">
        <v>32</v>
      </c>
      <c r="J9" s="46"/>
      <c r="K9" s="46"/>
      <c r="L9" s="47">
        <v>132</v>
      </c>
      <c r="M9" s="45">
        <v>100</v>
      </c>
      <c r="N9" s="46">
        <v>15</v>
      </c>
      <c r="O9" s="46">
        <v>20</v>
      </c>
      <c r="P9" s="46"/>
      <c r="Q9" s="48">
        <v>135</v>
      </c>
      <c r="R9" s="49">
        <v>267</v>
      </c>
      <c r="S9" s="50" t="s">
        <v>218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s="9" customFormat="1" ht="30" customHeight="1">
      <c r="A10" s="42" t="str">
        <f t="shared" si="0"/>
        <v>4</v>
      </c>
      <c r="B10" s="42" t="s">
        <v>188</v>
      </c>
      <c r="C10" s="42" t="s">
        <v>99</v>
      </c>
      <c r="D10" s="42" t="s">
        <v>8</v>
      </c>
      <c r="E10" s="42" t="s">
        <v>44</v>
      </c>
      <c r="F10" s="43" t="s">
        <v>215</v>
      </c>
      <c r="G10" s="44">
        <v>10</v>
      </c>
      <c r="H10" s="45">
        <v>57</v>
      </c>
      <c r="I10" s="46">
        <v>79</v>
      </c>
      <c r="J10" s="46">
        <v>9</v>
      </c>
      <c r="K10" s="46"/>
      <c r="L10" s="47">
        <v>145</v>
      </c>
      <c r="M10" s="45">
        <v>100</v>
      </c>
      <c r="N10" s="46">
        <v>0</v>
      </c>
      <c r="O10" s="46">
        <v>20</v>
      </c>
      <c r="P10" s="46"/>
      <c r="Q10" s="48">
        <v>120</v>
      </c>
      <c r="R10" s="49">
        <v>265</v>
      </c>
      <c r="S10" s="50" t="s">
        <v>218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s="9" customFormat="1" ht="30" customHeight="1">
      <c r="A11" s="42" t="str">
        <f t="shared" si="0"/>
        <v>5</v>
      </c>
      <c r="B11" s="42" t="s">
        <v>69</v>
      </c>
      <c r="C11" s="42" t="s">
        <v>104</v>
      </c>
      <c r="D11" s="42" t="s">
        <v>105</v>
      </c>
      <c r="E11" s="42" t="s">
        <v>174</v>
      </c>
      <c r="F11" s="43" t="s">
        <v>212</v>
      </c>
      <c r="G11" s="44">
        <v>10</v>
      </c>
      <c r="H11" s="45">
        <v>100</v>
      </c>
      <c r="I11" s="46">
        <v>9</v>
      </c>
      <c r="J11" s="46"/>
      <c r="K11" s="46"/>
      <c r="L11" s="47">
        <v>109</v>
      </c>
      <c r="M11" s="45">
        <v>100</v>
      </c>
      <c r="N11" s="46">
        <v>50</v>
      </c>
      <c r="O11" s="46">
        <v>0</v>
      </c>
      <c r="P11" s="46"/>
      <c r="Q11" s="48">
        <v>150</v>
      </c>
      <c r="R11" s="49">
        <v>259</v>
      </c>
      <c r="S11" s="50" t="s">
        <v>218</v>
      </c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s="9" customFormat="1" ht="30" customHeight="1">
      <c r="A12" s="42" t="str">
        <f t="shared" si="0"/>
        <v>6</v>
      </c>
      <c r="B12" s="42" t="s">
        <v>69</v>
      </c>
      <c r="C12" s="42" t="s">
        <v>61</v>
      </c>
      <c r="D12" s="42" t="s">
        <v>10</v>
      </c>
      <c r="E12" s="42" t="s">
        <v>49</v>
      </c>
      <c r="F12" s="43" t="s">
        <v>212</v>
      </c>
      <c r="G12" s="44">
        <v>10</v>
      </c>
      <c r="H12" s="45">
        <v>37</v>
      </c>
      <c r="I12" s="46">
        <v>24</v>
      </c>
      <c r="J12" s="46">
        <v>0</v>
      </c>
      <c r="K12" s="46"/>
      <c r="L12" s="47">
        <v>61</v>
      </c>
      <c r="M12" s="45">
        <v>100</v>
      </c>
      <c r="N12" s="46">
        <v>50</v>
      </c>
      <c r="O12" s="46">
        <v>43</v>
      </c>
      <c r="P12" s="46"/>
      <c r="Q12" s="48">
        <v>193</v>
      </c>
      <c r="R12" s="49">
        <v>254</v>
      </c>
      <c r="S12" s="50" t="s">
        <v>218</v>
      </c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s="9" customFormat="1" ht="30" customHeight="1">
      <c r="A13" s="42" t="str">
        <f t="shared" si="0"/>
        <v>7</v>
      </c>
      <c r="B13" s="42" t="s">
        <v>69</v>
      </c>
      <c r="C13" s="42" t="s">
        <v>112</v>
      </c>
      <c r="D13" s="42" t="s">
        <v>113</v>
      </c>
      <c r="E13" s="42" t="s">
        <v>37</v>
      </c>
      <c r="F13" s="43" t="s">
        <v>196</v>
      </c>
      <c r="G13" s="44">
        <v>10</v>
      </c>
      <c r="H13" s="45">
        <v>100</v>
      </c>
      <c r="I13" s="46">
        <v>0</v>
      </c>
      <c r="J13" s="46"/>
      <c r="K13" s="46"/>
      <c r="L13" s="47">
        <v>100</v>
      </c>
      <c r="M13" s="45">
        <v>100</v>
      </c>
      <c r="N13" s="46">
        <v>30</v>
      </c>
      <c r="O13" s="46">
        <v>20</v>
      </c>
      <c r="P13" s="46"/>
      <c r="Q13" s="48">
        <v>150</v>
      </c>
      <c r="R13" s="49">
        <v>250</v>
      </c>
      <c r="S13" s="50" t="s">
        <v>218</v>
      </c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s="9" customFormat="1" ht="30" customHeight="1">
      <c r="A14" s="8" t="str">
        <f t="shared" si="0"/>
        <v>8</v>
      </c>
      <c r="B14" s="8" t="s">
        <v>70</v>
      </c>
      <c r="C14" s="8" t="s">
        <v>111</v>
      </c>
      <c r="D14" s="8" t="s">
        <v>32</v>
      </c>
      <c r="E14" s="8" t="s">
        <v>37</v>
      </c>
      <c r="F14" s="34" t="s">
        <v>192</v>
      </c>
      <c r="G14" s="11">
        <v>10</v>
      </c>
      <c r="H14" s="39">
        <v>100</v>
      </c>
      <c r="I14" s="38"/>
      <c r="J14" s="38"/>
      <c r="K14" s="38"/>
      <c r="L14" s="35">
        <v>100</v>
      </c>
      <c r="M14" s="39">
        <v>100</v>
      </c>
      <c r="N14" s="38"/>
      <c r="O14" s="38"/>
      <c r="P14" s="38"/>
      <c r="Q14" s="31">
        <v>100</v>
      </c>
      <c r="R14" s="32">
        <v>200</v>
      </c>
      <c r="S14" s="8"/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s="9" customFormat="1" ht="30" customHeight="1">
      <c r="A15" s="8" t="str">
        <f t="shared" si="0"/>
        <v>9</v>
      </c>
      <c r="B15" s="8" t="s">
        <v>70</v>
      </c>
      <c r="C15" s="8" t="s">
        <v>114</v>
      </c>
      <c r="D15" s="8" t="s">
        <v>115</v>
      </c>
      <c r="E15" s="8" t="s">
        <v>64</v>
      </c>
      <c r="F15" s="34" t="s">
        <v>197</v>
      </c>
      <c r="G15" s="11">
        <v>10</v>
      </c>
      <c r="H15" s="39">
        <v>100</v>
      </c>
      <c r="I15" s="38">
        <v>0</v>
      </c>
      <c r="J15" s="38">
        <v>0</v>
      </c>
      <c r="K15" s="38"/>
      <c r="L15" s="35">
        <v>100</v>
      </c>
      <c r="M15" s="39">
        <v>60</v>
      </c>
      <c r="N15" s="38">
        <v>30</v>
      </c>
      <c r="O15" s="38">
        <v>0</v>
      </c>
      <c r="P15" s="38"/>
      <c r="Q15" s="31">
        <v>90</v>
      </c>
      <c r="R15" s="32">
        <v>190</v>
      </c>
      <c r="S15" s="8"/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s="9" customFormat="1" ht="30" customHeight="1">
      <c r="A16" s="8" t="str">
        <f t="shared" si="0"/>
        <v>10</v>
      </c>
      <c r="B16" s="8" t="s">
        <v>68</v>
      </c>
      <c r="C16" s="8" t="s">
        <v>98</v>
      </c>
      <c r="D16" s="8" t="s">
        <v>14</v>
      </c>
      <c r="E16" s="8" t="s">
        <v>37</v>
      </c>
      <c r="F16" s="34" t="s">
        <v>189</v>
      </c>
      <c r="G16" s="11">
        <v>10</v>
      </c>
      <c r="H16" s="39">
        <v>78</v>
      </c>
      <c r="I16" s="38">
        <v>79</v>
      </c>
      <c r="J16" s="38">
        <v>0</v>
      </c>
      <c r="K16" s="38"/>
      <c r="L16" s="35">
        <v>157</v>
      </c>
      <c r="M16" s="39">
        <v>20</v>
      </c>
      <c r="N16" s="38">
        <v>0</v>
      </c>
      <c r="O16" s="38"/>
      <c r="P16" s="38"/>
      <c r="Q16" s="31">
        <v>20</v>
      </c>
      <c r="R16" s="32">
        <v>177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s="9" customFormat="1" ht="30" customHeight="1">
      <c r="A17" s="8" t="str">
        <f t="shared" si="0"/>
        <v>11</v>
      </c>
      <c r="B17" s="8" t="s">
        <v>69</v>
      </c>
      <c r="C17" s="8" t="s">
        <v>162</v>
      </c>
      <c r="D17" s="8" t="s">
        <v>15</v>
      </c>
      <c r="E17" s="8" t="s">
        <v>38</v>
      </c>
      <c r="F17" s="34" t="s">
        <v>202</v>
      </c>
      <c r="G17" s="11">
        <v>10</v>
      </c>
      <c r="H17" s="39">
        <v>0</v>
      </c>
      <c r="I17" s="38">
        <v>15</v>
      </c>
      <c r="J17" s="38"/>
      <c r="K17" s="38"/>
      <c r="L17" s="35">
        <v>15</v>
      </c>
      <c r="M17" s="39">
        <v>100</v>
      </c>
      <c r="N17" s="38">
        <v>50</v>
      </c>
      <c r="O17" s="38"/>
      <c r="P17" s="38"/>
      <c r="Q17" s="31">
        <v>150</v>
      </c>
      <c r="R17" s="13">
        <v>165</v>
      </c>
      <c r="S17" s="8"/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s="9" customFormat="1" ht="30" customHeight="1">
      <c r="A18" s="8" t="str">
        <f t="shared" si="0"/>
        <v>12</v>
      </c>
      <c r="B18" s="8" t="s">
        <v>69</v>
      </c>
      <c r="C18" s="8" t="s">
        <v>122</v>
      </c>
      <c r="D18" s="8" t="s">
        <v>7</v>
      </c>
      <c r="E18" s="8" t="s">
        <v>44</v>
      </c>
      <c r="F18" s="34" t="s">
        <v>194</v>
      </c>
      <c r="G18" s="11">
        <v>10</v>
      </c>
      <c r="H18" s="39">
        <v>58</v>
      </c>
      <c r="I18" s="38"/>
      <c r="J18" s="38"/>
      <c r="K18" s="38"/>
      <c r="L18" s="35">
        <v>58</v>
      </c>
      <c r="M18" s="39">
        <v>100</v>
      </c>
      <c r="N18" s="38">
        <v>0</v>
      </c>
      <c r="O18" s="38"/>
      <c r="P18" s="38"/>
      <c r="Q18" s="31">
        <v>100</v>
      </c>
      <c r="R18" s="32">
        <v>158</v>
      </c>
      <c r="S18" s="8"/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s="9" customFormat="1" ht="30" customHeight="1">
      <c r="A19" s="8" t="str">
        <f t="shared" si="0"/>
        <v>13</v>
      </c>
      <c r="B19" s="8" t="s">
        <v>69</v>
      </c>
      <c r="C19" s="8" t="s">
        <v>125</v>
      </c>
      <c r="D19" s="8" t="s">
        <v>71</v>
      </c>
      <c r="E19" s="8" t="s">
        <v>38</v>
      </c>
      <c r="F19" s="34" t="s">
        <v>194</v>
      </c>
      <c r="G19" s="11">
        <v>10</v>
      </c>
      <c r="H19" s="39">
        <v>57</v>
      </c>
      <c r="I19" s="38"/>
      <c r="J19" s="38"/>
      <c r="K19" s="38"/>
      <c r="L19" s="35">
        <v>57</v>
      </c>
      <c r="M19" s="39">
        <v>100</v>
      </c>
      <c r="N19" s="38"/>
      <c r="O19" s="38"/>
      <c r="P19" s="38"/>
      <c r="Q19" s="31">
        <v>100</v>
      </c>
      <c r="R19" s="32">
        <v>157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s="9" customFormat="1" ht="30" customHeight="1">
      <c r="A20" s="8" t="str">
        <f t="shared" si="0"/>
        <v>14</v>
      </c>
      <c r="B20" s="8" t="s">
        <v>184</v>
      </c>
      <c r="C20" s="8" t="s">
        <v>124</v>
      </c>
      <c r="D20" s="8" t="s">
        <v>10</v>
      </c>
      <c r="E20" s="8" t="s">
        <v>42</v>
      </c>
      <c r="F20" s="34" t="s">
        <v>198</v>
      </c>
      <c r="G20" s="11">
        <v>10</v>
      </c>
      <c r="H20" s="39">
        <v>57</v>
      </c>
      <c r="I20" s="38"/>
      <c r="J20" s="38"/>
      <c r="K20" s="38"/>
      <c r="L20" s="35">
        <v>57</v>
      </c>
      <c r="M20" s="39">
        <v>80</v>
      </c>
      <c r="N20" s="38">
        <v>0</v>
      </c>
      <c r="O20" s="38"/>
      <c r="P20" s="38"/>
      <c r="Q20" s="31">
        <v>80</v>
      </c>
      <c r="R20" s="32">
        <v>137</v>
      </c>
      <c r="S20" s="8"/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s="9" customFormat="1" ht="30" customHeight="1">
      <c r="A21" s="8" t="str">
        <f t="shared" si="0"/>
        <v>15</v>
      </c>
      <c r="B21" s="8" t="s">
        <v>69</v>
      </c>
      <c r="C21" s="8" t="s">
        <v>147</v>
      </c>
      <c r="D21" s="8" t="s">
        <v>148</v>
      </c>
      <c r="E21" s="8" t="s">
        <v>50</v>
      </c>
      <c r="F21" s="34" t="s">
        <v>202</v>
      </c>
      <c r="G21" s="11">
        <v>10</v>
      </c>
      <c r="H21" s="39">
        <v>18</v>
      </c>
      <c r="I21" s="38"/>
      <c r="J21" s="38"/>
      <c r="K21" s="38"/>
      <c r="L21" s="35">
        <v>18</v>
      </c>
      <c r="M21" s="39">
        <v>100</v>
      </c>
      <c r="N21" s="38">
        <v>15</v>
      </c>
      <c r="O21" s="38"/>
      <c r="P21" s="38"/>
      <c r="Q21" s="31">
        <v>115</v>
      </c>
      <c r="R21" s="13">
        <v>133</v>
      </c>
      <c r="S21" s="8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s="9" customFormat="1" ht="30" customHeight="1">
      <c r="A22" s="8" t="str">
        <f t="shared" si="0"/>
        <v>16</v>
      </c>
      <c r="B22" s="8" t="s">
        <v>69</v>
      </c>
      <c r="C22" s="8" t="s">
        <v>107</v>
      </c>
      <c r="D22" s="8" t="s">
        <v>10</v>
      </c>
      <c r="E22" s="8" t="s">
        <v>41</v>
      </c>
      <c r="F22" s="34" t="s">
        <v>212</v>
      </c>
      <c r="G22" s="11">
        <v>10</v>
      </c>
      <c r="H22" s="39">
        <v>100</v>
      </c>
      <c r="I22" s="38"/>
      <c r="J22" s="38"/>
      <c r="K22" s="38"/>
      <c r="L22" s="35">
        <v>100</v>
      </c>
      <c r="M22" s="39">
        <v>20</v>
      </c>
      <c r="N22" s="38"/>
      <c r="O22" s="38"/>
      <c r="P22" s="38"/>
      <c r="Q22" s="31">
        <v>20</v>
      </c>
      <c r="R22" s="32">
        <v>120</v>
      </c>
      <c r="S22" s="8"/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ht="30" customHeight="1">
      <c r="A23" s="8" t="str">
        <f t="shared" si="0"/>
        <v>17</v>
      </c>
      <c r="B23" s="8" t="s">
        <v>69</v>
      </c>
      <c r="C23" s="8" t="s">
        <v>160</v>
      </c>
      <c r="D23" s="8" t="s">
        <v>161</v>
      </c>
      <c r="E23" s="8" t="s">
        <v>44</v>
      </c>
      <c r="F23" s="34" t="s">
        <v>212</v>
      </c>
      <c r="G23" s="11">
        <v>10</v>
      </c>
      <c r="H23" s="39">
        <v>18</v>
      </c>
      <c r="I23" s="38">
        <v>0</v>
      </c>
      <c r="J23" s="38"/>
      <c r="K23" s="38"/>
      <c r="L23" s="35">
        <v>18</v>
      </c>
      <c r="M23" s="39">
        <v>100</v>
      </c>
      <c r="N23" s="38">
        <v>0</v>
      </c>
      <c r="O23" s="38"/>
      <c r="P23" s="38"/>
      <c r="Q23" s="31">
        <v>100</v>
      </c>
      <c r="R23" s="13">
        <v>118</v>
      </c>
      <c r="S23" s="8"/>
      <c r="T23" s="15">
        <f t="shared" si="1"/>
        <v>17</v>
      </c>
      <c r="U23" s="16">
        <f t="shared" si="2"/>
        <v>17</v>
      </c>
      <c r="V23" s="16">
        <f t="shared" si="3"/>
        <v>17</v>
      </c>
      <c r="W23" s="16" t="str">
        <f t="shared" si="4"/>
        <v/>
      </c>
    </row>
    <row r="24" spans="1:23" ht="30" customHeight="1">
      <c r="A24" s="8" t="str">
        <f t="shared" si="0"/>
        <v>18</v>
      </c>
      <c r="B24" s="8" t="s">
        <v>69</v>
      </c>
      <c r="C24" s="8" t="s">
        <v>128</v>
      </c>
      <c r="D24" s="8" t="s">
        <v>129</v>
      </c>
      <c r="E24" s="8" t="s">
        <v>177</v>
      </c>
      <c r="F24" s="34" t="s">
        <v>195</v>
      </c>
      <c r="G24" s="11">
        <v>10</v>
      </c>
      <c r="H24" s="39">
        <v>39</v>
      </c>
      <c r="I24" s="38">
        <v>0</v>
      </c>
      <c r="J24" s="38"/>
      <c r="K24" s="38"/>
      <c r="L24" s="35">
        <v>39</v>
      </c>
      <c r="M24" s="39">
        <v>20</v>
      </c>
      <c r="N24" s="38">
        <v>30</v>
      </c>
      <c r="O24" s="38">
        <v>20</v>
      </c>
      <c r="P24" s="38"/>
      <c r="Q24" s="31">
        <v>70</v>
      </c>
      <c r="R24" s="32">
        <v>109</v>
      </c>
      <c r="S24" s="8"/>
      <c r="T24" s="15">
        <f t="shared" si="1"/>
        <v>18</v>
      </c>
      <c r="U24" s="16">
        <f t="shared" si="2"/>
        <v>18</v>
      </c>
      <c r="V24" s="16">
        <f t="shared" si="3"/>
        <v>18</v>
      </c>
      <c r="W24" s="16" t="str">
        <f t="shared" si="4"/>
        <v/>
      </c>
    </row>
    <row r="25" spans="1:23" ht="30" customHeight="1">
      <c r="A25" s="8" t="str">
        <f t="shared" si="0"/>
        <v>19</v>
      </c>
      <c r="B25" s="8" t="s">
        <v>69</v>
      </c>
      <c r="C25" s="8" t="s">
        <v>135</v>
      </c>
      <c r="D25" s="8" t="s">
        <v>76</v>
      </c>
      <c r="E25" s="8" t="s">
        <v>44</v>
      </c>
      <c r="F25" s="34" t="s">
        <v>199</v>
      </c>
      <c r="G25" s="11">
        <v>10</v>
      </c>
      <c r="H25" s="39">
        <v>18</v>
      </c>
      <c r="I25" s="38">
        <v>9</v>
      </c>
      <c r="J25" s="38">
        <v>0</v>
      </c>
      <c r="K25" s="38"/>
      <c r="L25" s="35">
        <v>27</v>
      </c>
      <c r="M25" s="39">
        <v>60</v>
      </c>
      <c r="N25" s="38"/>
      <c r="O25" s="38">
        <v>0</v>
      </c>
      <c r="P25" s="38"/>
      <c r="Q25" s="31">
        <v>60</v>
      </c>
      <c r="R25" s="32">
        <v>87</v>
      </c>
      <c r="S25" s="8"/>
      <c r="T25" s="15">
        <f t="shared" si="1"/>
        <v>19</v>
      </c>
      <c r="U25" s="16">
        <f t="shared" si="2"/>
        <v>19</v>
      </c>
      <c r="V25" s="16">
        <f t="shared" si="3"/>
        <v>19</v>
      </c>
      <c r="W25" s="16" t="str">
        <f t="shared" si="4"/>
        <v/>
      </c>
    </row>
    <row r="26" spans="1:23" ht="30" customHeight="1">
      <c r="A26" s="8" t="str">
        <f t="shared" si="0"/>
        <v>20</v>
      </c>
      <c r="B26" s="8" t="s">
        <v>87</v>
      </c>
      <c r="C26" s="8" t="s">
        <v>158</v>
      </c>
      <c r="D26" s="8" t="s">
        <v>80</v>
      </c>
      <c r="E26" s="8" t="s">
        <v>37</v>
      </c>
      <c r="F26" s="34" t="s">
        <v>204</v>
      </c>
      <c r="G26" s="11">
        <v>10</v>
      </c>
      <c r="H26" s="39">
        <v>18</v>
      </c>
      <c r="I26" s="38"/>
      <c r="J26" s="38"/>
      <c r="K26" s="38"/>
      <c r="L26" s="35">
        <v>18</v>
      </c>
      <c r="M26" s="39">
        <v>60</v>
      </c>
      <c r="N26" s="38">
        <v>0</v>
      </c>
      <c r="O26" s="38"/>
      <c r="P26" s="38"/>
      <c r="Q26" s="31">
        <v>60</v>
      </c>
      <c r="R26" s="13">
        <v>78</v>
      </c>
      <c r="S26" s="8"/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ht="30" customHeight="1">
      <c r="A27" s="8" t="str">
        <f t="shared" si="0"/>
        <v>21</v>
      </c>
      <c r="B27" s="8" t="s">
        <v>69</v>
      </c>
      <c r="C27" s="8" t="s">
        <v>130</v>
      </c>
      <c r="D27" s="8" t="s">
        <v>9</v>
      </c>
      <c r="E27" s="8" t="s">
        <v>50</v>
      </c>
      <c r="F27" s="34" t="s">
        <v>190</v>
      </c>
      <c r="G27" s="11">
        <v>10</v>
      </c>
      <c r="H27" s="39">
        <v>0</v>
      </c>
      <c r="I27" s="38"/>
      <c r="J27" s="38">
        <v>30</v>
      </c>
      <c r="K27" s="38"/>
      <c r="L27" s="35">
        <v>30</v>
      </c>
      <c r="M27" s="39">
        <v>40</v>
      </c>
      <c r="N27" s="38"/>
      <c r="O27" s="38"/>
      <c r="P27" s="38"/>
      <c r="Q27" s="31">
        <v>40</v>
      </c>
      <c r="R27" s="32">
        <v>70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30" customHeight="1">
      <c r="A28" s="8" t="str">
        <f t="shared" si="0"/>
        <v>22 - 23</v>
      </c>
      <c r="B28" s="8" t="s">
        <v>69</v>
      </c>
      <c r="C28" s="8" t="s">
        <v>157</v>
      </c>
      <c r="D28" s="8" t="s">
        <v>9</v>
      </c>
      <c r="E28" s="8" t="s">
        <v>48</v>
      </c>
      <c r="F28" s="34" t="s">
        <v>212</v>
      </c>
      <c r="G28" s="11">
        <v>10</v>
      </c>
      <c r="H28" s="39">
        <v>18</v>
      </c>
      <c r="I28" s="38"/>
      <c r="J28" s="38"/>
      <c r="K28" s="38"/>
      <c r="L28" s="35">
        <v>18</v>
      </c>
      <c r="M28" s="39">
        <v>40</v>
      </c>
      <c r="N28" s="38"/>
      <c r="O28" s="38"/>
      <c r="P28" s="38"/>
      <c r="Q28" s="31">
        <v>40</v>
      </c>
      <c r="R28" s="13">
        <v>58</v>
      </c>
      <c r="S28" s="8"/>
      <c r="T28" s="15">
        <f t="shared" si="1"/>
        <v>22</v>
      </c>
      <c r="U28" s="16">
        <f t="shared" si="2"/>
        <v>0</v>
      </c>
      <c r="V28" s="16">
        <f t="shared" si="3"/>
        <v>23</v>
      </c>
      <c r="W28" s="16" t="str">
        <f t="shared" si="4"/>
        <v xml:space="preserve"> - 23</v>
      </c>
    </row>
    <row r="29" spans="1:23" ht="30" customHeight="1">
      <c r="A29" s="8" t="str">
        <f t="shared" si="0"/>
        <v>22 - 23</v>
      </c>
      <c r="B29" s="8" t="s">
        <v>69</v>
      </c>
      <c r="C29" s="8" t="s">
        <v>159</v>
      </c>
      <c r="D29" s="8" t="s">
        <v>17</v>
      </c>
      <c r="E29" s="8" t="s">
        <v>182</v>
      </c>
      <c r="F29" s="34" t="s">
        <v>205</v>
      </c>
      <c r="G29" s="11">
        <v>10</v>
      </c>
      <c r="H29" s="39">
        <v>18</v>
      </c>
      <c r="I29" s="38">
        <v>0</v>
      </c>
      <c r="J29" s="38">
        <v>0</v>
      </c>
      <c r="K29" s="38">
        <v>0</v>
      </c>
      <c r="L29" s="35">
        <v>18</v>
      </c>
      <c r="M29" s="39">
        <v>40</v>
      </c>
      <c r="N29" s="38"/>
      <c r="O29" s="38"/>
      <c r="P29" s="38"/>
      <c r="Q29" s="31">
        <v>40</v>
      </c>
      <c r="R29" s="13">
        <v>58</v>
      </c>
      <c r="S29" s="8"/>
      <c r="T29" s="15">
        <f t="shared" si="1"/>
        <v>22</v>
      </c>
      <c r="U29" s="16">
        <f t="shared" si="2"/>
        <v>23</v>
      </c>
      <c r="V29" s="16">
        <f t="shared" si="3"/>
        <v>23</v>
      </c>
      <c r="W29" s="16" t="str">
        <f t="shared" si="4"/>
        <v xml:space="preserve"> - 23</v>
      </c>
    </row>
    <row r="30" spans="1:23" ht="30" customHeight="1">
      <c r="A30" s="8" t="str">
        <f t="shared" si="0"/>
        <v>24</v>
      </c>
      <c r="B30" s="8" t="s">
        <v>87</v>
      </c>
      <c r="C30" s="8" t="s">
        <v>146</v>
      </c>
      <c r="D30" s="8" t="s">
        <v>5</v>
      </c>
      <c r="E30" s="8" t="s">
        <v>180</v>
      </c>
      <c r="F30" s="34" t="s">
        <v>201</v>
      </c>
      <c r="G30" s="11">
        <v>10</v>
      </c>
      <c r="H30" s="39">
        <v>18</v>
      </c>
      <c r="I30" s="38"/>
      <c r="J30" s="38"/>
      <c r="K30" s="38"/>
      <c r="L30" s="35">
        <v>18</v>
      </c>
      <c r="M30" s="39">
        <v>20</v>
      </c>
      <c r="N30" s="38"/>
      <c r="O30" s="38"/>
      <c r="P30" s="38">
        <v>0</v>
      </c>
      <c r="Q30" s="31">
        <v>20</v>
      </c>
      <c r="R30" s="13">
        <v>38</v>
      </c>
      <c r="S30" s="8"/>
      <c r="T30" s="15">
        <f t="shared" si="1"/>
        <v>24</v>
      </c>
      <c r="U30" s="16">
        <f t="shared" si="2"/>
        <v>24</v>
      </c>
      <c r="V30" s="16">
        <f t="shared" si="3"/>
        <v>24</v>
      </c>
      <c r="W30" s="16" t="str">
        <f t="shared" si="4"/>
        <v/>
      </c>
    </row>
    <row r="31" spans="1:23" ht="30" customHeight="1">
      <c r="A31" s="8" t="str">
        <f t="shared" si="0"/>
        <v>25</v>
      </c>
      <c r="B31" s="8" t="s">
        <v>69</v>
      </c>
      <c r="C31" s="8" t="s">
        <v>133</v>
      </c>
      <c r="D31" s="8" t="s">
        <v>134</v>
      </c>
      <c r="E31" s="8" t="s">
        <v>42</v>
      </c>
      <c r="F31" s="34" t="s">
        <v>195</v>
      </c>
      <c r="G31" s="11">
        <v>10</v>
      </c>
      <c r="H31" s="39">
        <v>18</v>
      </c>
      <c r="I31" s="38">
        <v>9</v>
      </c>
      <c r="J31" s="38"/>
      <c r="K31" s="38"/>
      <c r="L31" s="35">
        <v>27</v>
      </c>
      <c r="M31" s="39">
        <v>0</v>
      </c>
      <c r="N31" s="38"/>
      <c r="O31" s="38"/>
      <c r="P31" s="38">
        <v>0</v>
      </c>
      <c r="Q31" s="31">
        <v>0</v>
      </c>
      <c r="R31" s="32">
        <v>27</v>
      </c>
      <c r="S31" s="8"/>
      <c r="T31" s="15">
        <f t="shared" si="1"/>
        <v>25</v>
      </c>
      <c r="U31" s="16">
        <f t="shared" si="2"/>
        <v>25</v>
      </c>
      <c r="V31" s="16">
        <f t="shared" si="3"/>
        <v>25</v>
      </c>
      <c r="W31" s="16" t="str">
        <f t="shared" si="4"/>
        <v/>
      </c>
    </row>
    <row r="32" spans="1:23" ht="30" customHeight="1" thickBot="1">
      <c r="A32" s="8" t="str">
        <f t="shared" si="0"/>
        <v>26</v>
      </c>
      <c r="B32" s="8" t="s">
        <v>69</v>
      </c>
      <c r="C32" s="8" t="s">
        <v>156</v>
      </c>
      <c r="D32" s="8" t="s">
        <v>17</v>
      </c>
      <c r="E32" s="8" t="s">
        <v>39</v>
      </c>
      <c r="F32" s="34" t="s">
        <v>190</v>
      </c>
      <c r="G32" s="11">
        <v>10</v>
      </c>
      <c r="H32" s="40">
        <v>18</v>
      </c>
      <c r="I32" s="41">
        <v>0</v>
      </c>
      <c r="J32" s="41"/>
      <c r="K32" s="41"/>
      <c r="L32" s="36">
        <v>18</v>
      </c>
      <c r="M32" s="40">
        <v>0</v>
      </c>
      <c r="N32" s="41">
        <v>0</v>
      </c>
      <c r="O32" s="41"/>
      <c r="P32" s="41"/>
      <c r="Q32" s="37">
        <v>0</v>
      </c>
      <c r="R32" s="13">
        <v>18</v>
      </c>
      <c r="S32" s="8"/>
      <c r="T32" s="15">
        <f t="shared" si="1"/>
        <v>26</v>
      </c>
      <c r="U32" s="16">
        <f t="shared" si="2"/>
        <v>26</v>
      </c>
      <c r="V32" s="16">
        <f t="shared" si="3"/>
        <v>26</v>
      </c>
      <c r="W32" s="16" t="str">
        <f t="shared" si="4"/>
        <v/>
      </c>
    </row>
    <row r="33" spans="12:23" ht="15">
      <c r="M33" s="14"/>
      <c r="N33" s="14"/>
      <c r="O33" s="14"/>
      <c r="P33" s="14"/>
      <c r="Q33" s="14"/>
      <c r="T33" s="17">
        <v>27</v>
      </c>
      <c r="U33" s="18"/>
      <c r="V33" s="18"/>
      <c r="W33" s="18"/>
    </row>
    <row r="34" spans="12:23" ht="15">
      <c r="L34" s="69"/>
      <c r="T34" s="17"/>
      <c r="U34" s="18"/>
      <c r="V34" s="18"/>
      <c r="W34" s="18"/>
    </row>
    <row r="35" spans="12:23" ht="15">
      <c r="T35" s="17"/>
      <c r="U35" s="18"/>
      <c r="V35" s="18"/>
      <c r="W35" s="18"/>
    </row>
    <row r="36" spans="12:23" ht="15">
      <c r="T36" s="17"/>
      <c r="U36" s="18"/>
      <c r="V36" s="18"/>
      <c r="W36" s="18"/>
    </row>
    <row r="37" spans="12:23" ht="15">
      <c r="T37" s="17"/>
      <c r="U37" s="18"/>
      <c r="V37" s="18"/>
      <c r="W37" s="18"/>
    </row>
    <row r="38" spans="12:23" ht="15">
      <c r="T38" s="17"/>
      <c r="U38" s="18"/>
      <c r="V38" s="18"/>
      <c r="W38" s="18"/>
    </row>
    <row r="39" spans="12:23" ht="15">
      <c r="T39" s="17"/>
      <c r="U39" s="18"/>
      <c r="V39" s="18"/>
      <c r="W39" s="18"/>
    </row>
    <row r="40" spans="12:23" ht="15">
      <c r="T40" s="17"/>
      <c r="U40" s="18"/>
      <c r="V40" s="18"/>
      <c r="W40" s="18"/>
    </row>
    <row r="41" spans="12:23" ht="15">
      <c r="T41" s="17"/>
      <c r="U41" s="18"/>
      <c r="V41" s="18"/>
      <c r="W41" s="18"/>
    </row>
    <row r="42" spans="12:23" ht="15">
      <c r="T42" s="17"/>
      <c r="U42" s="18"/>
      <c r="V42" s="18"/>
      <c r="W42" s="18"/>
    </row>
    <row r="43" spans="12:23" ht="15">
      <c r="T43" s="17"/>
      <c r="U43" s="18"/>
      <c r="V43" s="18"/>
      <c r="W43" s="18"/>
    </row>
    <row r="44" spans="12:23" ht="15">
      <c r="T44" s="17"/>
      <c r="U44" s="18"/>
      <c r="V44" s="18"/>
      <c r="W44" s="18"/>
    </row>
    <row r="45" spans="12:23" ht="15">
      <c r="T45" s="17"/>
      <c r="U45" s="18"/>
      <c r="V45" s="18"/>
      <c r="W45" s="18"/>
    </row>
    <row r="46" spans="12:23" ht="15">
      <c r="T46" s="17"/>
      <c r="U46" s="18"/>
      <c r="V46" s="18"/>
      <c r="W46" s="18"/>
    </row>
    <row r="47" spans="12:23" ht="15">
      <c r="T47" s="17"/>
      <c r="U47" s="18"/>
      <c r="V47" s="18"/>
      <c r="W47" s="18"/>
    </row>
    <row r="48" spans="12:23" ht="15">
      <c r="T48" s="17"/>
      <c r="U48" s="18"/>
      <c r="V48" s="18"/>
      <c r="W48" s="18"/>
    </row>
    <row r="49" spans="20:23" ht="15">
      <c r="T49" s="17"/>
      <c r="U49" s="18"/>
      <c r="V49" s="18"/>
      <c r="W49" s="18"/>
    </row>
    <row r="50" spans="20:23" ht="15">
      <c r="T50" s="17"/>
      <c r="U50" s="18"/>
      <c r="V50" s="18"/>
      <c r="W50" s="18"/>
    </row>
    <row r="51" spans="20:23" ht="15">
      <c r="T51" s="17"/>
      <c r="U51" s="18"/>
      <c r="V51" s="18"/>
      <c r="W51" s="18"/>
    </row>
    <row r="52" spans="20:23" ht="15">
      <c r="T52" s="17"/>
      <c r="U52" s="18"/>
      <c r="V52" s="18"/>
      <c r="W52" s="18"/>
    </row>
    <row r="53" spans="20:23" ht="15">
      <c r="T53" s="17"/>
      <c r="U53" s="18"/>
      <c r="V53" s="18"/>
      <c r="W53" s="18"/>
    </row>
    <row r="54" spans="20:23" ht="15">
      <c r="T54" s="17"/>
      <c r="U54" s="18"/>
      <c r="V54" s="18"/>
      <c r="W54" s="18"/>
    </row>
    <row r="55" spans="20:23" ht="15">
      <c r="T55" s="17"/>
      <c r="U55" s="18"/>
      <c r="V55" s="18"/>
      <c r="W55" s="18"/>
    </row>
    <row r="56" spans="20:23" ht="15">
      <c r="T56" s="17"/>
      <c r="U56" s="18"/>
      <c r="V56" s="18"/>
      <c r="W56" s="18"/>
    </row>
    <row r="57" spans="20:23" ht="15">
      <c r="T57" s="15"/>
      <c r="U57" s="16"/>
      <c r="V57" s="16"/>
      <c r="W57" s="16"/>
    </row>
    <row r="58" spans="20:23" ht="15">
      <c r="T58" s="15"/>
      <c r="U58" s="16"/>
      <c r="V58" s="16"/>
      <c r="W58" s="16"/>
    </row>
    <row r="59" spans="20:23" ht="15">
      <c r="T59" s="15"/>
      <c r="U59" s="16"/>
      <c r="V59" s="16"/>
      <c r="W59" s="16"/>
    </row>
    <row r="60" spans="20:23" ht="15">
      <c r="T60" s="15"/>
      <c r="U60" s="16"/>
      <c r="V60" s="16"/>
      <c r="W60" s="16"/>
    </row>
    <row r="61" spans="20:23" ht="15">
      <c r="T61" s="15"/>
      <c r="U61" s="16"/>
      <c r="V61" s="16"/>
      <c r="W61" s="16"/>
    </row>
    <row r="62" spans="20:23" ht="15">
      <c r="T62" s="15"/>
      <c r="U62" s="16"/>
      <c r="V62" s="16"/>
      <c r="W62" s="16"/>
    </row>
    <row r="63" spans="20:23" ht="15">
      <c r="T63" s="15"/>
      <c r="U63" s="16"/>
      <c r="V63" s="16"/>
      <c r="W63" s="16"/>
    </row>
    <row r="64" spans="20:23" ht="15">
      <c r="T64" s="15"/>
      <c r="U64" s="16"/>
      <c r="V64" s="16"/>
      <c r="W64" s="16"/>
    </row>
    <row r="65" spans="20:23" ht="15">
      <c r="T65" s="15"/>
      <c r="U65" s="16"/>
      <c r="V65" s="16"/>
      <c r="W65" s="16"/>
    </row>
    <row r="66" spans="20:23" ht="15">
      <c r="T66" s="15"/>
      <c r="U66" s="16"/>
      <c r="V66" s="16"/>
      <c r="W66" s="16"/>
    </row>
    <row r="67" spans="20:23" ht="15">
      <c r="T67" s="15"/>
      <c r="U67" s="16"/>
      <c r="V67" s="16"/>
      <c r="W67" s="16"/>
    </row>
    <row r="68" spans="20:23" ht="15">
      <c r="T68" s="15"/>
      <c r="U68" s="16"/>
      <c r="V68" s="16"/>
      <c r="W68" s="16"/>
    </row>
    <row r="69" spans="20:23" ht="15">
      <c r="T69" s="15"/>
      <c r="U69" s="16"/>
      <c r="V69" s="16"/>
      <c r="W69" s="16"/>
    </row>
    <row r="70" spans="20:23" ht="15">
      <c r="T70" s="15"/>
      <c r="U70" s="16"/>
      <c r="V70" s="16"/>
      <c r="W70" s="16"/>
    </row>
    <row r="71" spans="20:23" ht="15">
      <c r="T71" s="15"/>
      <c r="U71" s="16"/>
      <c r="V71" s="16"/>
      <c r="W71" s="16"/>
    </row>
    <row r="72" spans="20:23" ht="15">
      <c r="T72" s="15"/>
      <c r="U72" s="16"/>
      <c r="V72" s="16"/>
      <c r="W72" s="16"/>
    </row>
    <row r="73" spans="20:23" ht="15">
      <c r="T73" s="15"/>
      <c r="U73" s="16"/>
      <c r="V73" s="16"/>
      <c r="W73" s="16"/>
    </row>
    <row r="74" spans="20:23" ht="15">
      <c r="T74" s="15"/>
      <c r="U74" s="16"/>
      <c r="V74" s="16"/>
      <c r="W74" s="16"/>
    </row>
    <row r="75" spans="20:23" ht="15">
      <c r="T75" s="15"/>
      <c r="U75" s="16"/>
      <c r="V75" s="16"/>
      <c r="W75" s="16"/>
    </row>
    <row r="76" spans="20:23" ht="15">
      <c r="T76" s="15"/>
      <c r="U76" s="16"/>
      <c r="V76" s="16"/>
      <c r="W76" s="16"/>
    </row>
    <row r="77" spans="20:23" ht="15">
      <c r="T77" s="15"/>
      <c r="U77" s="16"/>
      <c r="V77" s="16"/>
      <c r="W77" s="16"/>
    </row>
    <row r="78" spans="20:23" ht="15">
      <c r="T78" s="15"/>
      <c r="U78" s="16"/>
      <c r="V78" s="16"/>
      <c r="W78" s="16"/>
    </row>
    <row r="79" spans="20:23" ht="15">
      <c r="T79" s="15"/>
      <c r="U79" s="16"/>
      <c r="V79" s="16"/>
      <c r="W79" s="16"/>
    </row>
    <row r="80" spans="20:23" ht="15">
      <c r="T80" s="15"/>
      <c r="U80" s="16"/>
      <c r="V80" s="16"/>
      <c r="W80" s="16"/>
    </row>
    <row r="81" spans="20:23" ht="15">
      <c r="T81" s="15"/>
      <c r="U81" s="16"/>
      <c r="V81" s="16"/>
      <c r="W81" s="16"/>
    </row>
    <row r="82" spans="20:23" ht="15">
      <c r="T82" s="15"/>
      <c r="U82" s="16"/>
      <c r="V82" s="16"/>
      <c r="W82" s="16"/>
    </row>
    <row r="83" spans="20:23" ht="15">
      <c r="T83" s="15"/>
      <c r="U83" s="16"/>
      <c r="V83" s="16"/>
      <c r="W83" s="16"/>
    </row>
    <row r="84" spans="20:23" ht="15">
      <c r="T84" s="15"/>
      <c r="U84" s="16"/>
      <c r="V84" s="16"/>
      <c r="W84" s="16"/>
    </row>
    <row r="85" spans="20:23" ht="15">
      <c r="T85" s="15"/>
      <c r="U85" s="16"/>
      <c r="V85" s="16"/>
      <c r="W85" s="16"/>
    </row>
    <row r="86" spans="20:23" ht="15">
      <c r="T86" s="15"/>
      <c r="U86" s="16"/>
      <c r="V86" s="16"/>
      <c r="W86" s="16"/>
    </row>
    <row r="87" spans="20:23" ht="15">
      <c r="T87" s="15"/>
      <c r="U87" s="16"/>
      <c r="V87" s="16"/>
      <c r="W87" s="16"/>
    </row>
    <row r="88" spans="20:23" ht="15">
      <c r="T88" s="15"/>
      <c r="U88" s="16"/>
      <c r="V88" s="16"/>
      <c r="W88" s="16"/>
    </row>
  </sheetData>
  <autoFilter ref="C2:C32"/>
  <sortState ref="A6:T42">
    <sortCondition descending="1" ref="R6:R42"/>
  </sortState>
  <mergeCells count="2">
    <mergeCell ref="H5:L5"/>
    <mergeCell ref="M5:Q5"/>
  </mergeCells>
  <dataValidations count="1">
    <dataValidation allowBlank="1" showErrorMessage="1" sqref="G19 G6 C5:G5 F2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2:W93"/>
  <sheetViews>
    <sheetView zoomScale="85" zoomScaleNormal="85" workbookViewId="0">
      <selection activeCell="F14" sqref="F14"/>
    </sheetView>
  </sheetViews>
  <sheetFormatPr defaultRowHeight="12.75"/>
  <cols>
    <col min="2" max="2" width="16.33203125" customWidth="1"/>
    <col min="3" max="3" width="20.5" customWidth="1"/>
    <col min="4" max="4" width="14.83203125" customWidth="1"/>
    <col min="5" max="5" width="18.83203125" customWidth="1"/>
    <col min="6" max="6" width="25" customWidth="1"/>
    <col min="7" max="7" width="8.1640625" customWidth="1"/>
    <col min="8" max="17" width="7.6640625" customWidth="1"/>
    <col min="18" max="18" width="11.33203125" customWidth="1"/>
    <col min="19" max="19" width="21.1640625" customWidth="1"/>
    <col min="20" max="23" width="9.33203125" customWidth="1"/>
  </cols>
  <sheetData>
    <row r="2" spans="1:23" ht="15.75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75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0" t="s">
        <v>24</v>
      </c>
      <c r="I5" s="70"/>
      <c r="J5" s="70"/>
      <c r="K5" s="70"/>
      <c r="L5" s="70"/>
      <c r="M5" s="70" t="s">
        <v>25</v>
      </c>
      <c r="N5" s="70"/>
      <c r="O5" s="70"/>
      <c r="P5" s="70"/>
      <c r="Q5" s="70"/>
      <c r="R5" s="7"/>
      <c r="S5" s="7"/>
    </row>
    <row r="6" spans="1:23" ht="38.25">
      <c r="A6" s="5" t="s">
        <v>35</v>
      </c>
      <c r="B6" s="5" t="s">
        <v>0</v>
      </c>
      <c r="C6" s="6" t="s">
        <v>1</v>
      </c>
      <c r="D6" s="6" t="s">
        <v>2</v>
      </c>
      <c r="E6" s="20" t="s">
        <v>36</v>
      </c>
      <c r="F6" s="21" t="s">
        <v>46</v>
      </c>
      <c r="G6" s="10" t="s">
        <v>3</v>
      </c>
      <c r="H6" s="25" t="s">
        <v>18</v>
      </c>
      <c r="I6" s="26" t="s">
        <v>19</v>
      </c>
      <c r="J6" s="26" t="s">
        <v>20</v>
      </c>
      <c r="K6" s="26" t="s">
        <v>21</v>
      </c>
      <c r="L6" s="27" t="s">
        <v>22</v>
      </c>
      <c r="M6" s="25" t="s">
        <v>26</v>
      </c>
      <c r="N6" s="26" t="s">
        <v>27</v>
      </c>
      <c r="O6" s="26" t="s">
        <v>28</v>
      </c>
      <c r="P6" s="26" t="s">
        <v>29</v>
      </c>
      <c r="Q6" s="27" t="s">
        <v>23</v>
      </c>
      <c r="R6" s="12" t="s">
        <v>30</v>
      </c>
      <c r="S6" s="6" t="s">
        <v>31</v>
      </c>
    </row>
    <row r="7" spans="1:23" s="9" customFormat="1" ht="30" customHeight="1">
      <c r="A7" s="51" t="str">
        <f t="shared" ref="A7:A37" si="0">T7&amp;W7</f>
        <v>1</v>
      </c>
      <c r="B7" s="51" t="s">
        <v>68</v>
      </c>
      <c r="C7" s="51" t="s">
        <v>59</v>
      </c>
      <c r="D7" s="51" t="s">
        <v>17</v>
      </c>
      <c r="E7" s="51" t="s">
        <v>44</v>
      </c>
      <c r="F7" s="52" t="s">
        <v>189</v>
      </c>
      <c r="G7" s="53">
        <v>11</v>
      </c>
      <c r="H7" s="54">
        <v>100</v>
      </c>
      <c r="I7" s="55">
        <v>100</v>
      </c>
      <c r="J7" s="55">
        <v>67</v>
      </c>
      <c r="K7" s="55">
        <v>40</v>
      </c>
      <c r="L7" s="56">
        <v>307</v>
      </c>
      <c r="M7" s="54">
        <v>100</v>
      </c>
      <c r="N7" s="55"/>
      <c r="O7" s="55">
        <v>32</v>
      </c>
      <c r="P7" s="55">
        <v>11</v>
      </c>
      <c r="Q7" s="57">
        <v>143</v>
      </c>
      <c r="R7" s="58">
        <v>450</v>
      </c>
      <c r="S7" s="59" t="s">
        <v>217</v>
      </c>
      <c r="T7" s="15">
        <f t="shared" ref="T7:T35" si="1">RANK(R7,$R$7:$R$93,0)</f>
        <v>1</v>
      </c>
      <c r="U7" s="16">
        <f t="shared" ref="U7:U37" si="2">IF(T7=T8,0,T8-1)</f>
        <v>1</v>
      </c>
      <c r="V7" s="16">
        <f t="shared" ref="V7:V37" si="3">IF(U7=0,V8,U7)</f>
        <v>1</v>
      </c>
      <c r="W7" s="16" t="str">
        <f t="shared" ref="W7:W37" si="4">IF(T7=V7,""," - "&amp;V7)</f>
        <v/>
      </c>
    </row>
    <row r="8" spans="1:23" s="9" customFormat="1" ht="30" customHeight="1">
      <c r="A8" s="42" t="str">
        <f t="shared" si="0"/>
        <v>2</v>
      </c>
      <c r="B8" s="42" t="s">
        <v>69</v>
      </c>
      <c r="C8" s="42" t="s">
        <v>73</v>
      </c>
      <c r="D8" s="42" t="s">
        <v>53</v>
      </c>
      <c r="E8" s="42" t="s">
        <v>54</v>
      </c>
      <c r="F8" s="43" t="s">
        <v>212</v>
      </c>
      <c r="G8" s="44">
        <v>11</v>
      </c>
      <c r="H8" s="45">
        <v>100</v>
      </c>
      <c r="I8" s="46">
        <v>100</v>
      </c>
      <c r="J8" s="46">
        <v>19</v>
      </c>
      <c r="K8" s="46">
        <v>5</v>
      </c>
      <c r="L8" s="47">
        <v>224</v>
      </c>
      <c r="M8" s="45">
        <v>100</v>
      </c>
      <c r="N8" s="46">
        <v>80</v>
      </c>
      <c r="O8" s="46"/>
      <c r="P8" s="46"/>
      <c r="Q8" s="48">
        <v>180</v>
      </c>
      <c r="R8" s="49">
        <v>404</v>
      </c>
      <c r="S8" s="50" t="s">
        <v>218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69</v>
      </c>
      <c r="C9" s="42" t="s">
        <v>33</v>
      </c>
      <c r="D9" s="42" t="s">
        <v>14</v>
      </c>
      <c r="E9" s="42" t="s">
        <v>57</v>
      </c>
      <c r="F9" s="43" t="s">
        <v>212</v>
      </c>
      <c r="G9" s="44">
        <v>11</v>
      </c>
      <c r="H9" s="45">
        <v>78</v>
      </c>
      <c r="I9" s="46">
        <v>100</v>
      </c>
      <c r="J9" s="46">
        <v>0</v>
      </c>
      <c r="K9" s="46"/>
      <c r="L9" s="47">
        <v>178</v>
      </c>
      <c r="M9" s="45">
        <v>100</v>
      </c>
      <c r="N9" s="46">
        <v>80</v>
      </c>
      <c r="O9" s="46">
        <v>43</v>
      </c>
      <c r="P9" s="46"/>
      <c r="Q9" s="48">
        <v>223</v>
      </c>
      <c r="R9" s="49">
        <v>401</v>
      </c>
      <c r="S9" s="50" t="s">
        <v>218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s="9" customFormat="1" ht="30" customHeight="1">
      <c r="A10" s="42" t="str">
        <f t="shared" si="0"/>
        <v>4</v>
      </c>
      <c r="B10" s="42" t="s">
        <v>68</v>
      </c>
      <c r="C10" s="42" t="s">
        <v>65</v>
      </c>
      <c r="D10" s="42" t="s">
        <v>11</v>
      </c>
      <c r="E10" s="42" t="s">
        <v>49</v>
      </c>
      <c r="F10" s="43" t="s">
        <v>189</v>
      </c>
      <c r="G10" s="44">
        <v>11</v>
      </c>
      <c r="H10" s="45">
        <v>78</v>
      </c>
      <c r="I10" s="46">
        <v>79</v>
      </c>
      <c r="J10" s="46">
        <v>38</v>
      </c>
      <c r="K10" s="46">
        <v>5</v>
      </c>
      <c r="L10" s="47">
        <v>200</v>
      </c>
      <c r="M10" s="45">
        <v>100</v>
      </c>
      <c r="N10" s="46">
        <v>50</v>
      </c>
      <c r="O10" s="46">
        <v>43</v>
      </c>
      <c r="P10" s="46">
        <v>0</v>
      </c>
      <c r="Q10" s="48">
        <v>193</v>
      </c>
      <c r="R10" s="49">
        <v>393</v>
      </c>
      <c r="S10" s="50" t="s">
        <v>218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s="9" customFormat="1" ht="30" customHeight="1">
      <c r="A11" s="42" t="str">
        <f t="shared" si="0"/>
        <v>5</v>
      </c>
      <c r="B11" s="42" t="s">
        <v>214</v>
      </c>
      <c r="C11" s="42" t="s">
        <v>75</v>
      </c>
      <c r="D11" s="42" t="s">
        <v>90</v>
      </c>
      <c r="E11" s="42" t="s">
        <v>38</v>
      </c>
      <c r="F11" s="43" t="s">
        <v>213</v>
      </c>
      <c r="G11" s="44">
        <v>11</v>
      </c>
      <c r="H11" s="45">
        <v>100</v>
      </c>
      <c r="I11" s="46">
        <v>100</v>
      </c>
      <c r="J11" s="46">
        <v>30</v>
      </c>
      <c r="K11" s="46">
        <v>0</v>
      </c>
      <c r="L11" s="47">
        <v>230</v>
      </c>
      <c r="M11" s="45">
        <v>60</v>
      </c>
      <c r="N11" s="46">
        <v>15</v>
      </c>
      <c r="O11" s="46">
        <v>20</v>
      </c>
      <c r="P11" s="46">
        <v>24</v>
      </c>
      <c r="Q11" s="48">
        <v>119</v>
      </c>
      <c r="R11" s="49">
        <v>349</v>
      </c>
      <c r="S11" s="50" t="s">
        <v>218</v>
      </c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s="9" customFormat="1" ht="30" customHeight="1">
      <c r="A12" s="60" t="str">
        <f t="shared" si="0"/>
        <v>6</v>
      </c>
      <c r="B12" s="60" t="s">
        <v>183</v>
      </c>
      <c r="C12" s="60" t="s">
        <v>97</v>
      </c>
      <c r="D12" s="60" t="s">
        <v>78</v>
      </c>
      <c r="E12" s="60" t="s">
        <v>173</v>
      </c>
      <c r="F12" s="61" t="s">
        <v>210</v>
      </c>
      <c r="G12" s="62">
        <v>11</v>
      </c>
      <c r="H12" s="63">
        <v>100</v>
      </c>
      <c r="I12" s="64">
        <v>41</v>
      </c>
      <c r="J12" s="64">
        <v>19</v>
      </c>
      <c r="K12" s="64"/>
      <c r="L12" s="65">
        <v>160</v>
      </c>
      <c r="M12" s="63">
        <v>100</v>
      </c>
      <c r="N12" s="64">
        <v>50</v>
      </c>
      <c r="O12" s="64">
        <v>20</v>
      </c>
      <c r="P12" s="64">
        <v>0</v>
      </c>
      <c r="Q12" s="66">
        <v>170</v>
      </c>
      <c r="R12" s="67">
        <v>330</v>
      </c>
      <c r="S12" s="60" t="s">
        <v>88</v>
      </c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s="9" customFormat="1" ht="30" customHeight="1">
      <c r="A13" s="42" t="str">
        <f t="shared" si="0"/>
        <v>7</v>
      </c>
      <c r="B13" s="42" t="s">
        <v>70</v>
      </c>
      <c r="C13" s="42" t="s">
        <v>93</v>
      </c>
      <c r="D13" s="42" t="s">
        <v>94</v>
      </c>
      <c r="E13" s="42" t="s">
        <v>38</v>
      </c>
      <c r="F13" s="43" t="s">
        <v>192</v>
      </c>
      <c r="G13" s="44">
        <v>11</v>
      </c>
      <c r="H13" s="45">
        <v>100</v>
      </c>
      <c r="I13" s="46">
        <v>79</v>
      </c>
      <c r="J13" s="46">
        <v>9</v>
      </c>
      <c r="K13" s="46"/>
      <c r="L13" s="47">
        <v>188</v>
      </c>
      <c r="M13" s="45">
        <v>100</v>
      </c>
      <c r="N13" s="46">
        <v>30</v>
      </c>
      <c r="O13" s="46"/>
      <c r="P13" s="46"/>
      <c r="Q13" s="48">
        <v>130</v>
      </c>
      <c r="R13" s="49">
        <v>318</v>
      </c>
      <c r="S13" s="42" t="s">
        <v>218</v>
      </c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ht="30" customHeight="1">
      <c r="A14" s="42" t="str">
        <f t="shared" si="0"/>
        <v>8</v>
      </c>
      <c r="B14" s="42" t="s">
        <v>68</v>
      </c>
      <c r="C14" s="42" t="s">
        <v>81</v>
      </c>
      <c r="D14" s="42" t="s">
        <v>6</v>
      </c>
      <c r="E14" s="42" t="s">
        <v>48</v>
      </c>
      <c r="F14" s="43" t="s">
        <v>189</v>
      </c>
      <c r="G14" s="44">
        <v>11</v>
      </c>
      <c r="H14" s="45">
        <v>100</v>
      </c>
      <c r="I14" s="46">
        <v>9</v>
      </c>
      <c r="J14" s="46"/>
      <c r="K14" s="46"/>
      <c r="L14" s="47">
        <v>109</v>
      </c>
      <c r="M14" s="45">
        <v>100</v>
      </c>
      <c r="N14" s="46">
        <v>30</v>
      </c>
      <c r="O14" s="46">
        <v>26</v>
      </c>
      <c r="P14" s="46"/>
      <c r="Q14" s="48">
        <v>156</v>
      </c>
      <c r="R14" s="49">
        <v>265</v>
      </c>
      <c r="S14" s="42" t="s">
        <v>218</v>
      </c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ht="30" customHeight="1">
      <c r="A15" s="42" t="str">
        <f t="shared" si="0"/>
        <v>9</v>
      </c>
      <c r="B15" s="42" t="s">
        <v>69</v>
      </c>
      <c r="C15" s="42" t="s">
        <v>116</v>
      </c>
      <c r="D15" s="42" t="s">
        <v>90</v>
      </c>
      <c r="E15" s="42" t="s">
        <v>66</v>
      </c>
      <c r="F15" s="43" t="s">
        <v>212</v>
      </c>
      <c r="G15" s="44">
        <v>11</v>
      </c>
      <c r="H15" s="45">
        <v>78</v>
      </c>
      <c r="I15" s="46">
        <v>15</v>
      </c>
      <c r="J15" s="46"/>
      <c r="K15" s="46"/>
      <c r="L15" s="47">
        <v>93</v>
      </c>
      <c r="M15" s="45">
        <v>100</v>
      </c>
      <c r="N15" s="46">
        <v>50</v>
      </c>
      <c r="O15" s="46">
        <v>20</v>
      </c>
      <c r="P15" s="46"/>
      <c r="Q15" s="48">
        <v>170</v>
      </c>
      <c r="R15" s="49">
        <v>263</v>
      </c>
      <c r="S15" s="42" t="s">
        <v>218</v>
      </c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ht="30" customHeight="1">
      <c r="A16" s="8" t="str">
        <f t="shared" si="0"/>
        <v>10</v>
      </c>
      <c r="B16" s="8" t="s">
        <v>69</v>
      </c>
      <c r="C16" s="8" t="s">
        <v>102</v>
      </c>
      <c r="D16" s="8" t="s">
        <v>103</v>
      </c>
      <c r="E16" s="8" t="s">
        <v>37</v>
      </c>
      <c r="F16" s="34" t="s">
        <v>212</v>
      </c>
      <c r="G16" s="11">
        <v>11</v>
      </c>
      <c r="H16" s="39">
        <v>100</v>
      </c>
      <c r="I16" s="38">
        <v>24</v>
      </c>
      <c r="J16" s="38"/>
      <c r="K16" s="38"/>
      <c r="L16" s="35">
        <v>124</v>
      </c>
      <c r="M16" s="39">
        <v>100</v>
      </c>
      <c r="N16" s="38">
        <v>30</v>
      </c>
      <c r="O16" s="38"/>
      <c r="P16" s="38"/>
      <c r="Q16" s="31">
        <v>130</v>
      </c>
      <c r="R16" s="32">
        <v>254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ht="30" customHeight="1">
      <c r="A17" s="8" t="str">
        <f t="shared" si="0"/>
        <v>11 - 12</v>
      </c>
      <c r="B17" s="8" t="s">
        <v>69</v>
      </c>
      <c r="C17" s="8" t="s">
        <v>67</v>
      </c>
      <c r="D17" s="8" t="s">
        <v>10</v>
      </c>
      <c r="E17" s="8" t="s">
        <v>42</v>
      </c>
      <c r="F17" s="34" t="s">
        <v>212</v>
      </c>
      <c r="G17" s="11">
        <v>11</v>
      </c>
      <c r="H17" s="39">
        <v>78</v>
      </c>
      <c r="I17" s="38">
        <v>24</v>
      </c>
      <c r="J17" s="38"/>
      <c r="K17" s="38"/>
      <c r="L17" s="35">
        <v>102</v>
      </c>
      <c r="M17" s="39">
        <v>100</v>
      </c>
      <c r="N17" s="38">
        <v>50</v>
      </c>
      <c r="O17" s="38">
        <v>0</v>
      </c>
      <c r="P17" s="38"/>
      <c r="Q17" s="31">
        <v>150</v>
      </c>
      <c r="R17" s="32">
        <v>252</v>
      </c>
      <c r="S17" s="8"/>
      <c r="T17" s="15">
        <f t="shared" si="1"/>
        <v>11</v>
      </c>
      <c r="U17" s="16">
        <f t="shared" si="2"/>
        <v>0</v>
      </c>
      <c r="V17" s="16">
        <f t="shared" si="3"/>
        <v>12</v>
      </c>
      <c r="W17" s="16" t="str">
        <f t="shared" si="4"/>
        <v xml:space="preserve"> - 12</v>
      </c>
    </row>
    <row r="18" spans="1:23" ht="30" customHeight="1">
      <c r="A18" s="8" t="str">
        <f t="shared" si="0"/>
        <v>11 - 12</v>
      </c>
      <c r="B18" s="8" t="s">
        <v>69</v>
      </c>
      <c r="C18" s="8" t="s">
        <v>100</v>
      </c>
      <c r="D18" s="8" t="s">
        <v>14</v>
      </c>
      <c r="E18" s="8" t="s">
        <v>41</v>
      </c>
      <c r="F18" s="34" t="s">
        <v>193</v>
      </c>
      <c r="G18" s="11">
        <v>11</v>
      </c>
      <c r="H18" s="39">
        <v>18</v>
      </c>
      <c r="I18" s="38">
        <v>100</v>
      </c>
      <c r="J18" s="38">
        <v>19</v>
      </c>
      <c r="K18" s="38"/>
      <c r="L18" s="35">
        <v>137</v>
      </c>
      <c r="M18" s="39">
        <v>100</v>
      </c>
      <c r="N18" s="38">
        <v>15</v>
      </c>
      <c r="O18" s="38"/>
      <c r="P18" s="38"/>
      <c r="Q18" s="31">
        <v>115</v>
      </c>
      <c r="R18" s="32">
        <v>252</v>
      </c>
      <c r="S18" s="8"/>
      <c r="T18" s="15">
        <f t="shared" si="1"/>
        <v>11</v>
      </c>
      <c r="U18" s="16">
        <f t="shared" si="2"/>
        <v>12</v>
      </c>
      <c r="V18" s="16">
        <f t="shared" si="3"/>
        <v>12</v>
      </c>
      <c r="W18" s="16" t="str">
        <f t="shared" si="4"/>
        <v xml:space="preserve"> - 12</v>
      </c>
    </row>
    <row r="19" spans="1:23" ht="30" customHeight="1">
      <c r="A19" s="8" t="str">
        <f t="shared" si="0"/>
        <v>13</v>
      </c>
      <c r="B19" s="8" t="s">
        <v>69</v>
      </c>
      <c r="C19" s="8" t="s">
        <v>72</v>
      </c>
      <c r="D19" s="8" t="s">
        <v>13</v>
      </c>
      <c r="E19" s="8" t="s">
        <v>66</v>
      </c>
      <c r="F19" s="34" t="s">
        <v>194</v>
      </c>
      <c r="G19" s="11">
        <v>11</v>
      </c>
      <c r="H19" s="39">
        <v>57</v>
      </c>
      <c r="I19" s="38"/>
      <c r="J19" s="38">
        <v>9</v>
      </c>
      <c r="K19" s="38"/>
      <c r="L19" s="35">
        <v>66</v>
      </c>
      <c r="M19" s="39">
        <v>80</v>
      </c>
      <c r="N19" s="38">
        <v>50</v>
      </c>
      <c r="O19" s="38">
        <v>26</v>
      </c>
      <c r="P19" s="38"/>
      <c r="Q19" s="31">
        <v>156</v>
      </c>
      <c r="R19" s="32">
        <v>222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ht="30" customHeight="1">
      <c r="A20" s="8" t="str">
        <f t="shared" si="0"/>
        <v>14</v>
      </c>
      <c r="B20" s="8" t="s">
        <v>69</v>
      </c>
      <c r="C20" s="8" t="s">
        <v>79</v>
      </c>
      <c r="D20" s="8" t="s">
        <v>7</v>
      </c>
      <c r="E20" s="8" t="s">
        <v>38</v>
      </c>
      <c r="F20" s="34" t="s">
        <v>212</v>
      </c>
      <c r="G20" s="11">
        <v>11</v>
      </c>
      <c r="H20" s="39">
        <v>100</v>
      </c>
      <c r="I20" s="38">
        <v>0</v>
      </c>
      <c r="J20" s="38">
        <v>0</v>
      </c>
      <c r="K20" s="38"/>
      <c r="L20" s="35">
        <v>100</v>
      </c>
      <c r="M20" s="39">
        <v>80</v>
      </c>
      <c r="N20" s="38">
        <v>30</v>
      </c>
      <c r="O20" s="38"/>
      <c r="P20" s="38"/>
      <c r="Q20" s="31">
        <v>110</v>
      </c>
      <c r="R20" s="32">
        <v>210</v>
      </c>
      <c r="S20" s="8"/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ht="30" customHeight="1">
      <c r="A21" s="8" t="str">
        <f t="shared" si="0"/>
        <v>15</v>
      </c>
      <c r="B21" s="8" t="s">
        <v>68</v>
      </c>
      <c r="C21" s="8" t="s">
        <v>108</v>
      </c>
      <c r="D21" s="8" t="s">
        <v>7</v>
      </c>
      <c r="E21" s="8" t="s">
        <v>66</v>
      </c>
      <c r="F21" s="34" t="s">
        <v>189</v>
      </c>
      <c r="G21" s="11">
        <v>11</v>
      </c>
      <c r="H21" s="39">
        <v>100</v>
      </c>
      <c r="I21" s="38"/>
      <c r="J21" s="38"/>
      <c r="K21" s="38"/>
      <c r="L21" s="35">
        <v>100</v>
      </c>
      <c r="M21" s="39">
        <v>100</v>
      </c>
      <c r="N21" s="38">
        <v>5</v>
      </c>
      <c r="O21" s="38"/>
      <c r="P21" s="38"/>
      <c r="Q21" s="31">
        <v>105</v>
      </c>
      <c r="R21" s="32">
        <v>205</v>
      </c>
      <c r="S21" s="8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ht="30" customHeight="1">
      <c r="A22" s="8" t="str">
        <f t="shared" si="0"/>
        <v>16</v>
      </c>
      <c r="B22" s="8" t="s">
        <v>69</v>
      </c>
      <c r="C22" s="8" t="s">
        <v>118</v>
      </c>
      <c r="D22" s="8" t="s">
        <v>16</v>
      </c>
      <c r="E22" s="8" t="s">
        <v>45</v>
      </c>
      <c r="F22" s="34" t="s">
        <v>212</v>
      </c>
      <c r="G22" s="11">
        <v>11</v>
      </c>
      <c r="H22" s="39">
        <v>78</v>
      </c>
      <c r="I22" s="38"/>
      <c r="J22" s="38"/>
      <c r="K22" s="38"/>
      <c r="L22" s="35">
        <v>78</v>
      </c>
      <c r="M22" s="39">
        <v>100</v>
      </c>
      <c r="N22" s="38">
        <v>5</v>
      </c>
      <c r="O22" s="38"/>
      <c r="P22" s="38"/>
      <c r="Q22" s="31">
        <v>105</v>
      </c>
      <c r="R22" s="32">
        <v>183</v>
      </c>
      <c r="S22" s="8"/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ht="30" customHeight="1">
      <c r="A23" s="8" t="str">
        <f t="shared" si="0"/>
        <v>17</v>
      </c>
      <c r="B23" s="8" t="s">
        <v>69</v>
      </c>
      <c r="C23" s="8" t="s">
        <v>154</v>
      </c>
      <c r="D23" s="8" t="s">
        <v>155</v>
      </c>
      <c r="E23" s="8" t="s">
        <v>63</v>
      </c>
      <c r="F23" s="34" t="s">
        <v>212</v>
      </c>
      <c r="G23" s="11">
        <v>11</v>
      </c>
      <c r="H23" s="39">
        <v>18</v>
      </c>
      <c r="I23" s="38"/>
      <c r="J23" s="38"/>
      <c r="K23" s="38"/>
      <c r="L23" s="35">
        <v>18</v>
      </c>
      <c r="M23" s="39">
        <v>100</v>
      </c>
      <c r="N23" s="38">
        <v>30</v>
      </c>
      <c r="O23" s="38"/>
      <c r="P23" s="38">
        <v>0</v>
      </c>
      <c r="Q23" s="31">
        <v>130</v>
      </c>
      <c r="R23" s="13">
        <v>148</v>
      </c>
      <c r="S23" s="8"/>
      <c r="T23" s="15">
        <f t="shared" si="1"/>
        <v>17</v>
      </c>
      <c r="U23" s="16">
        <f t="shared" si="2"/>
        <v>17</v>
      </c>
      <c r="V23" s="16">
        <f t="shared" si="3"/>
        <v>17</v>
      </c>
      <c r="W23" s="16" t="str">
        <f t="shared" si="4"/>
        <v/>
      </c>
    </row>
    <row r="24" spans="1:23" ht="30" customHeight="1">
      <c r="A24" s="8" t="str">
        <f t="shared" si="0"/>
        <v>18</v>
      </c>
      <c r="B24" s="8" t="s">
        <v>86</v>
      </c>
      <c r="C24" s="8" t="s">
        <v>123</v>
      </c>
      <c r="D24" s="8" t="s">
        <v>15</v>
      </c>
      <c r="E24" s="8" t="s">
        <v>42</v>
      </c>
      <c r="F24" s="34" t="s">
        <v>216</v>
      </c>
      <c r="G24" s="11">
        <v>11</v>
      </c>
      <c r="H24" s="39">
        <v>58</v>
      </c>
      <c r="I24" s="38">
        <v>0</v>
      </c>
      <c r="J24" s="38"/>
      <c r="K24" s="38"/>
      <c r="L24" s="35">
        <v>58</v>
      </c>
      <c r="M24" s="39">
        <v>60</v>
      </c>
      <c r="N24" s="38"/>
      <c r="O24" s="38"/>
      <c r="P24" s="38"/>
      <c r="Q24" s="31">
        <v>60</v>
      </c>
      <c r="R24" s="32">
        <v>118</v>
      </c>
      <c r="S24" s="8"/>
      <c r="T24" s="15">
        <f t="shared" si="1"/>
        <v>18</v>
      </c>
      <c r="U24" s="16">
        <f t="shared" si="2"/>
        <v>18</v>
      </c>
      <c r="V24" s="16">
        <f t="shared" si="3"/>
        <v>18</v>
      </c>
      <c r="W24" s="16" t="str">
        <f t="shared" si="4"/>
        <v/>
      </c>
    </row>
    <row r="25" spans="1:23" ht="30" customHeight="1">
      <c r="A25" s="8" t="str">
        <f t="shared" si="0"/>
        <v>19</v>
      </c>
      <c r="B25" s="8" t="s">
        <v>70</v>
      </c>
      <c r="C25" s="8" t="s">
        <v>126</v>
      </c>
      <c r="D25" s="8" t="s">
        <v>127</v>
      </c>
      <c r="E25" s="8" t="s">
        <v>176</v>
      </c>
      <c r="F25" s="34" t="s">
        <v>197</v>
      </c>
      <c r="G25" s="11">
        <v>11</v>
      </c>
      <c r="H25" s="39">
        <v>18</v>
      </c>
      <c r="I25" s="38">
        <v>9</v>
      </c>
      <c r="J25" s="38">
        <v>9</v>
      </c>
      <c r="K25" s="38">
        <v>5</v>
      </c>
      <c r="L25" s="35">
        <v>41</v>
      </c>
      <c r="M25" s="39">
        <v>40</v>
      </c>
      <c r="N25" s="38">
        <v>30</v>
      </c>
      <c r="O25" s="38"/>
      <c r="P25" s="38">
        <v>0</v>
      </c>
      <c r="Q25" s="31">
        <v>70</v>
      </c>
      <c r="R25" s="32">
        <v>111</v>
      </c>
      <c r="S25" s="8"/>
      <c r="T25" s="15">
        <f t="shared" si="1"/>
        <v>19</v>
      </c>
      <c r="U25" s="16">
        <f t="shared" si="2"/>
        <v>19</v>
      </c>
      <c r="V25" s="16">
        <f t="shared" si="3"/>
        <v>19</v>
      </c>
      <c r="W25" s="16" t="str">
        <f t="shared" si="4"/>
        <v/>
      </c>
    </row>
    <row r="26" spans="1:23" ht="30" customHeight="1">
      <c r="A26" s="8" t="str">
        <f t="shared" si="0"/>
        <v>20</v>
      </c>
      <c r="B26" s="8" t="s">
        <v>185</v>
      </c>
      <c r="C26" s="8" t="s">
        <v>83</v>
      </c>
      <c r="D26" s="8" t="s">
        <v>84</v>
      </c>
      <c r="E26" s="8" t="s">
        <v>52</v>
      </c>
      <c r="F26" s="34" t="s">
        <v>208</v>
      </c>
      <c r="G26" s="11">
        <v>11</v>
      </c>
      <c r="H26" s="39">
        <v>0</v>
      </c>
      <c r="I26" s="38"/>
      <c r="J26" s="38"/>
      <c r="K26" s="38"/>
      <c r="L26" s="35">
        <v>0</v>
      </c>
      <c r="M26" s="39">
        <v>80</v>
      </c>
      <c r="N26" s="38"/>
      <c r="O26" s="38"/>
      <c r="P26" s="38"/>
      <c r="Q26" s="31">
        <v>80</v>
      </c>
      <c r="R26" s="13">
        <v>80</v>
      </c>
      <c r="S26" s="8"/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ht="30" customHeight="1">
      <c r="A27" s="8" t="str">
        <f t="shared" si="0"/>
        <v>21</v>
      </c>
      <c r="B27" s="8" t="s">
        <v>69</v>
      </c>
      <c r="C27" s="8" t="s">
        <v>119</v>
      </c>
      <c r="D27" s="8" t="s">
        <v>120</v>
      </c>
      <c r="E27" s="8" t="s">
        <v>175</v>
      </c>
      <c r="F27" s="34" t="s">
        <v>212</v>
      </c>
      <c r="G27" s="11">
        <v>11</v>
      </c>
      <c r="H27" s="39">
        <v>57</v>
      </c>
      <c r="I27" s="38"/>
      <c r="J27" s="38">
        <v>19</v>
      </c>
      <c r="K27" s="38"/>
      <c r="L27" s="35">
        <v>76</v>
      </c>
      <c r="M27" s="39"/>
      <c r="N27" s="38"/>
      <c r="O27" s="38"/>
      <c r="P27" s="38"/>
      <c r="Q27" s="31">
        <v>0</v>
      </c>
      <c r="R27" s="32">
        <v>76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30" customHeight="1">
      <c r="A28" s="8" t="str">
        <f t="shared" si="0"/>
        <v>22</v>
      </c>
      <c r="B28" s="8" t="s">
        <v>69</v>
      </c>
      <c r="C28" s="8" t="s">
        <v>140</v>
      </c>
      <c r="D28" s="8" t="s">
        <v>7</v>
      </c>
      <c r="E28" s="8" t="s">
        <v>40</v>
      </c>
      <c r="F28" s="34" t="s">
        <v>212</v>
      </c>
      <c r="G28" s="11">
        <v>11</v>
      </c>
      <c r="H28" s="39">
        <v>0</v>
      </c>
      <c r="I28" s="38">
        <v>15</v>
      </c>
      <c r="J28" s="38">
        <v>9</v>
      </c>
      <c r="K28" s="38"/>
      <c r="L28" s="35">
        <v>24</v>
      </c>
      <c r="M28" s="39">
        <v>40</v>
      </c>
      <c r="N28" s="38">
        <v>5</v>
      </c>
      <c r="O28" s="38"/>
      <c r="P28" s="38">
        <v>0</v>
      </c>
      <c r="Q28" s="31">
        <v>45</v>
      </c>
      <c r="R28" s="32">
        <v>69</v>
      </c>
      <c r="S28" s="8"/>
      <c r="T28" s="15">
        <f t="shared" si="1"/>
        <v>22</v>
      </c>
      <c r="U28" s="16">
        <f t="shared" si="2"/>
        <v>22</v>
      </c>
      <c r="V28" s="16">
        <f t="shared" si="3"/>
        <v>22</v>
      </c>
      <c r="W28" s="16" t="str">
        <f t="shared" si="4"/>
        <v/>
      </c>
    </row>
    <row r="29" spans="1:23" ht="30" customHeight="1">
      <c r="A29" s="8" t="str">
        <f t="shared" si="0"/>
        <v>23</v>
      </c>
      <c r="B29" s="8" t="s">
        <v>69</v>
      </c>
      <c r="C29" s="8" t="s">
        <v>85</v>
      </c>
      <c r="D29" s="8" t="s">
        <v>71</v>
      </c>
      <c r="E29" s="8" t="s">
        <v>57</v>
      </c>
      <c r="F29" s="34" t="s">
        <v>194</v>
      </c>
      <c r="G29" s="11">
        <v>11</v>
      </c>
      <c r="H29" s="39">
        <v>58</v>
      </c>
      <c r="I29" s="38">
        <v>9</v>
      </c>
      <c r="J29" s="38"/>
      <c r="K29" s="38"/>
      <c r="L29" s="35">
        <v>67</v>
      </c>
      <c r="M29" s="39"/>
      <c r="N29" s="38"/>
      <c r="O29" s="38"/>
      <c r="P29" s="38"/>
      <c r="Q29" s="31">
        <v>0</v>
      </c>
      <c r="R29" s="32">
        <v>67</v>
      </c>
      <c r="S29" s="8"/>
      <c r="T29" s="15">
        <f t="shared" si="1"/>
        <v>23</v>
      </c>
      <c r="U29" s="16">
        <f t="shared" si="2"/>
        <v>23</v>
      </c>
      <c r="V29" s="16">
        <f t="shared" si="3"/>
        <v>23</v>
      </c>
      <c r="W29" s="16" t="str">
        <f t="shared" si="4"/>
        <v/>
      </c>
    </row>
    <row r="30" spans="1:23" ht="30" customHeight="1">
      <c r="A30" s="8" t="str">
        <f t="shared" si="0"/>
        <v>24 - 25</v>
      </c>
      <c r="B30" s="8" t="s">
        <v>69</v>
      </c>
      <c r="C30" s="8" t="s">
        <v>142</v>
      </c>
      <c r="D30" s="8" t="s">
        <v>56</v>
      </c>
      <c r="E30" s="8" t="s">
        <v>37</v>
      </c>
      <c r="F30" s="34" t="s">
        <v>212</v>
      </c>
      <c r="G30" s="11">
        <v>11</v>
      </c>
      <c r="H30" s="39">
        <v>18</v>
      </c>
      <c r="I30" s="38"/>
      <c r="J30" s="38"/>
      <c r="K30" s="38"/>
      <c r="L30" s="35">
        <v>18</v>
      </c>
      <c r="M30" s="39">
        <v>20</v>
      </c>
      <c r="N30" s="38"/>
      <c r="O30" s="38"/>
      <c r="P30" s="38"/>
      <c r="Q30" s="31">
        <v>20</v>
      </c>
      <c r="R30" s="32">
        <v>38</v>
      </c>
      <c r="S30" s="8"/>
      <c r="T30" s="15">
        <f t="shared" si="1"/>
        <v>24</v>
      </c>
      <c r="U30" s="16">
        <f t="shared" si="2"/>
        <v>0</v>
      </c>
      <c r="V30" s="16">
        <f t="shared" si="3"/>
        <v>25</v>
      </c>
      <c r="W30" s="16" t="str">
        <f t="shared" si="4"/>
        <v xml:space="preserve"> - 25</v>
      </c>
    </row>
    <row r="31" spans="1:23" ht="30" customHeight="1">
      <c r="A31" s="8" t="str">
        <f t="shared" si="0"/>
        <v>24 - 25</v>
      </c>
      <c r="B31" s="8" t="s">
        <v>69</v>
      </c>
      <c r="C31" s="8" t="s">
        <v>143</v>
      </c>
      <c r="D31" s="8" t="s">
        <v>16</v>
      </c>
      <c r="E31" s="8" t="s">
        <v>57</v>
      </c>
      <c r="F31" s="34" t="s">
        <v>212</v>
      </c>
      <c r="G31" s="11">
        <v>11</v>
      </c>
      <c r="H31" s="39">
        <v>18</v>
      </c>
      <c r="I31" s="38"/>
      <c r="J31" s="38"/>
      <c r="K31" s="38"/>
      <c r="L31" s="35">
        <v>18</v>
      </c>
      <c r="M31" s="39">
        <v>20</v>
      </c>
      <c r="N31" s="38"/>
      <c r="O31" s="38"/>
      <c r="P31" s="38"/>
      <c r="Q31" s="31">
        <v>20</v>
      </c>
      <c r="R31" s="32">
        <v>38</v>
      </c>
      <c r="S31" s="8"/>
      <c r="T31" s="15">
        <f t="shared" si="1"/>
        <v>24</v>
      </c>
      <c r="U31" s="16">
        <f t="shared" si="2"/>
        <v>25</v>
      </c>
      <c r="V31" s="16">
        <f t="shared" si="3"/>
        <v>25</v>
      </c>
      <c r="W31" s="16" t="str">
        <f t="shared" si="4"/>
        <v xml:space="preserve"> - 25</v>
      </c>
    </row>
    <row r="32" spans="1:23" ht="30" customHeight="1">
      <c r="A32" s="8" t="str">
        <f t="shared" si="0"/>
        <v>26</v>
      </c>
      <c r="B32" s="8" t="s">
        <v>69</v>
      </c>
      <c r="C32" s="8" t="s">
        <v>139</v>
      </c>
      <c r="D32" s="8" t="s">
        <v>134</v>
      </c>
      <c r="E32" s="8" t="s">
        <v>54</v>
      </c>
      <c r="F32" s="34" t="s">
        <v>212</v>
      </c>
      <c r="G32" s="11">
        <v>11</v>
      </c>
      <c r="H32" s="39">
        <v>18</v>
      </c>
      <c r="I32" s="38"/>
      <c r="J32" s="38">
        <v>9</v>
      </c>
      <c r="K32" s="38"/>
      <c r="L32" s="35">
        <v>27</v>
      </c>
      <c r="M32" s="39"/>
      <c r="N32" s="38"/>
      <c r="O32" s="38"/>
      <c r="P32" s="38"/>
      <c r="Q32" s="31">
        <v>0</v>
      </c>
      <c r="R32" s="32">
        <v>27</v>
      </c>
      <c r="S32" s="8"/>
      <c r="T32" s="15">
        <f t="shared" si="1"/>
        <v>26</v>
      </c>
      <c r="U32" s="16">
        <f t="shared" si="2"/>
        <v>26</v>
      </c>
      <c r="V32" s="16">
        <f t="shared" si="3"/>
        <v>26</v>
      </c>
      <c r="W32" s="16" t="str">
        <f t="shared" si="4"/>
        <v/>
      </c>
    </row>
    <row r="33" spans="1:23" ht="25.5">
      <c r="A33" s="8" t="str">
        <f t="shared" si="0"/>
        <v>27</v>
      </c>
      <c r="B33" s="8" t="s">
        <v>69</v>
      </c>
      <c r="C33" s="8" t="s">
        <v>144</v>
      </c>
      <c r="D33" s="8" t="s">
        <v>145</v>
      </c>
      <c r="E33" s="8" t="s">
        <v>64</v>
      </c>
      <c r="F33" s="34" t="s">
        <v>194</v>
      </c>
      <c r="G33" s="11">
        <v>11</v>
      </c>
      <c r="H33" s="39">
        <v>18</v>
      </c>
      <c r="I33" s="38"/>
      <c r="J33" s="38"/>
      <c r="K33" s="38"/>
      <c r="L33" s="35">
        <v>18</v>
      </c>
      <c r="M33" s="39">
        <v>0</v>
      </c>
      <c r="N33" s="38"/>
      <c r="O33" s="38">
        <v>6</v>
      </c>
      <c r="P33" s="38"/>
      <c r="Q33" s="31">
        <v>6</v>
      </c>
      <c r="R33" s="32">
        <v>24</v>
      </c>
      <c r="S33" s="8"/>
      <c r="T33" s="15">
        <f t="shared" si="1"/>
        <v>27</v>
      </c>
      <c r="U33" s="16">
        <f t="shared" si="2"/>
        <v>27</v>
      </c>
      <c r="V33" s="16">
        <f t="shared" si="3"/>
        <v>27</v>
      </c>
      <c r="W33" s="16" t="str">
        <f t="shared" si="4"/>
        <v/>
      </c>
    </row>
    <row r="34" spans="1:23" ht="30" customHeight="1">
      <c r="A34" s="8" t="str">
        <f t="shared" si="0"/>
        <v>28</v>
      </c>
      <c r="B34" s="8" t="s">
        <v>69</v>
      </c>
      <c r="C34" s="8" t="s">
        <v>153</v>
      </c>
      <c r="D34" s="8" t="s">
        <v>62</v>
      </c>
      <c r="E34" s="8" t="s">
        <v>181</v>
      </c>
      <c r="F34" s="34" t="s">
        <v>196</v>
      </c>
      <c r="G34" s="11">
        <v>11</v>
      </c>
      <c r="H34" s="39">
        <v>18</v>
      </c>
      <c r="I34" s="38">
        <v>0</v>
      </c>
      <c r="J34" s="38"/>
      <c r="K34" s="38"/>
      <c r="L34" s="35">
        <v>18</v>
      </c>
      <c r="M34" s="39"/>
      <c r="N34" s="38"/>
      <c r="O34" s="38"/>
      <c r="P34" s="38"/>
      <c r="Q34" s="31">
        <v>0</v>
      </c>
      <c r="R34" s="13">
        <v>18</v>
      </c>
      <c r="S34" s="8"/>
      <c r="T34" s="15">
        <f t="shared" si="1"/>
        <v>28</v>
      </c>
      <c r="U34" s="16">
        <f t="shared" si="2"/>
        <v>28</v>
      </c>
      <c r="V34" s="16">
        <f t="shared" si="3"/>
        <v>28</v>
      </c>
      <c r="W34" s="16" t="str">
        <f t="shared" si="4"/>
        <v/>
      </c>
    </row>
    <row r="35" spans="1:23" ht="30" customHeight="1">
      <c r="A35" s="8" t="str">
        <f t="shared" si="0"/>
        <v>29 - 31</v>
      </c>
      <c r="B35" s="8" t="s">
        <v>69</v>
      </c>
      <c r="C35" s="8" t="s">
        <v>165</v>
      </c>
      <c r="D35" s="8" t="s">
        <v>166</v>
      </c>
      <c r="E35" s="8" t="s">
        <v>43</v>
      </c>
      <c r="F35" s="34" t="s">
        <v>207</v>
      </c>
      <c r="G35" s="11">
        <v>11</v>
      </c>
      <c r="H35" s="39">
        <v>0</v>
      </c>
      <c r="I35" s="38"/>
      <c r="J35" s="38"/>
      <c r="K35" s="38"/>
      <c r="L35" s="35">
        <v>0</v>
      </c>
      <c r="M35" s="39">
        <v>0</v>
      </c>
      <c r="N35" s="38"/>
      <c r="O35" s="38"/>
      <c r="P35" s="38"/>
      <c r="Q35" s="31">
        <v>0</v>
      </c>
      <c r="R35" s="13">
        <v>0</v>
      </c>
      <c r="S35" s="8"/>
      <c r="T35" s="15">
        <f t="shared" si="1"/>
        <v>29</v>
      </c>
      <c r="U35" s="16">
        <f t="shared" si="2"/>
        <v>0</v>
      </c>
      <c r="V35" s="16">
        <f t="shared" si="3"/>
        <v>31</v>
      </c>
      <c r="W35" s="16" t="str">
        <f t="shared" si="4"/>
        <v xml:space="preserve"> - 31</v>
      </c>
    </row>
    <row r="36" spans="1:23" ht="25.5">
      <c r="A36" s="8" t="str">
        <f t="shared" si="0"/>
        <v>29 - 31</v>
      </c>
      <c r="B36" s="8" t="s">
        <v>69</v>
      </c>
      <c r="C36" s="8" t="s">
        <v>82</v>
      </c>
      <c r="D36" s="8" t="s">
        <v>16</v>
      </c>
      <c r="E36" s="8" t="s">
        <v>37</v>
      </c>
      <c r="F36" s="34" t="s">
        <v>205</v>
      </c>
      <c r="G36" s="11">
        <v>11</v>
      </c>
      <c r="H36" s="39">
        <v>0</v>
      </c>
      <c r="I36" s="38">
        <v>0</v>
      </c>
      <c r="J36" s="38"/>
      <c r="K36" s="38"/>
      <c r="L36" s="35">
        <v>0</v>
      </c>
      <c r="M36" s="39">
        <v>0</v>
      </c>
      <c r="N36" s="38"/>
      <c r="O36" s="38"/>
      <c r="P36" s="38"/>
      <c r="Q36" s="31">
        <v>0</v>
      </c>
      <c r="R36" s="13">
        <v>0</v>
      </c>
      <c r="S36" s="8"/>
      <c r="T36" s="15">
        <f t="shared" ref="T36:T37" si="5">RANK(R36,$R$7:$R$93,0)</f>
        <v>29</v>
      </c>
      <c r="U36" s="16">
        <f t="shared" si="2"/>
        <v>0</v>
      </c>
      <c r="V36" s="16">
        <f t="shared" si="3"/>
        <v>31</v>
      </c>
      <c r="W36" s="16" t="str">
        <f t="shared" si="4"/>
        <v xml:space="preserve"> - 31</v>
      </c>
    </row>
    <row r="37" spans="1:23" ht="30" customHeight="1" thickBot="1">
      <c r="A37" s="8" t="str">
        <f t="shared" si="0"/>
        <v>29 - 31</v>
      </c>
      <c r="B37" s="8" t="s">
        <v>69</v>
      </c>
      <c r="C37" s="8" t="s">
        <v>164</v>
      </c>
      <c r="D37" s="8" t="s">
        <v>56</v>
      </c>
      <c r="E37" s="8" t="s">
        <v>44</v>
      </c>
      <c r="F37" s="34" t="s">
        <v>206</v>
      </c>
      <c r="G37" s="11">
        <v>11</v>
      </c>
      <c r="H37" s="40">
        <v>0</v>
      </c>
      <c r="I37" s="41"/>
      <c r="J37" s="41"/>
      <c r="K37" s="41"/>
      <c r="L37" s="36">
        <v>0</v>
      </c>
      <c r="M37" s="40">
        <v>0</v>
      </c>
      <c r="N37" s="41"/>
      <c r="O37" s="41"/>
      <c r="P37" s="41"/>
      <c r="Q37" s="37">
        <v>0</v>
      </c>
      <c r="R37" s="13">
        <v>0</v>
      </c>
      <c r="S37" s="8"/>
      <c r="T37" s="15">
        <f t="shared" si="5"/>
        <v>29</v>
      </c>
      <c r="U37" s="16">
        <f t="shared" si="2"/>
        <v>31</v>
      </c>
      <c r="V37" s="16">
        <f t="shared" si="3"/>
        <v>31</v>
      </c>
      <c r="W37" s="16" t="str">
        <f t="shared" si="4"/>
        <v xml:space="preserve"> - 31</v>
      </c>
    </row>
    <row r="38" spans="1:23" ht="15">
      <c r="T38" s="17">
        <v>32</v>
      </c>
      <c r="U38" s="18"/>
      <c r="V38" s="18"/>
      <c r="W38" s="18"/>
    </row>
    <row r="39" spans="1:23" ht="15">
      <c r="L39" s="69"/>
      <c r="T39" s="17"/>
      <c r="U39" s="18"/>
      <c r="V39" s="18"/>
      <c r="W39" s="18"/>
    </row>
    <row r="40" spans="1:23" ht="15">
      <c r="T40" s="17"/>
      <c r="U40" s="18"/>
      <c r="V40" s="18"/>
      <c r="W40" s="18"/>
    </row>
    <row r="41" spans="1:23" ht="15">
      <c r="T41" s="17"/>
      <c r="U41" s="18"/>
      <c r="V41" s="18"/>
      <c r="W41" s="18"/>
    </row>
    <row r="42" spans="1:23" ht="15">
      <c r="T42" s="17"/>
      <c r="U42" s="18"/>
      <c r="V42" s="18"/>
      <c r="W42" s="18"/>
    </row>
    <row r="43" spans="1:23" ht="15">
      <c r="T43" s="17"/>
      <c r="U43" s="18"/>
      <c r="V43" s="18"/>
      <c r="W43" s="18"/>
    </row>
    <row r="44" spans="1:23" ht="15">
      <c r="T44" s="17"/>
      <c r="U44" s="18"/>
      <c r="V44" s="18"/>
      <c r="W44" s="18"/>
    </row>
    <row r="45" spans="1:23" ht="15">
      <c r="T45" s="17"/>
      <c r="U45" s="18"/>
      <c r="V45" s="18"/>
      <c r="W45" s="18"/>
    </row>
    <row r="46" spans="1:23" ht="15">
      <c r="T46" s="17"/>
      <c r="U46" s="18"/>
      <c r="V46" s="18"/>
      <c r="W46" s="18"/>
    </row>
    <row r="47" spans="1:23" ht="15">
      <c r="T47" s="17"/>
      <c r="U47" s="18"/>
      <c r="V47" s="18"/>
      <c r="W47" s="18"/>
    </row>
    <row r="48" spans="1:23" ht="15">
      <c r="T48" s="17"/>
      <c r="U48" s="18"/>
      <c r="V48" s="18"/>
      <c r="W48" s="18"/>
    </row>
    <row r="49" spans="20:23" ht="15">
      <c r="T49" s="17"/>
      <c r="U49" s="18"/>
      <c r="V49" s="18"/>
      <c r="W49" s="18"/>
    </row>
    <row r="50" spans="20:23" ht="15">
      <c r="T50" s="17"/>
      <c r="U50" s="18"/>
      <c r="V50" s="18"/>
      <c r="W50" s="18"/>
    </row>
    <row r="51" spans="20:23" ht="15">
      <c r="T51" s="17"/>
      <c r="U51" s="18"/>
      <c r="V51" s="18"/>
      <c r="W51" s="18"/>
    </row>
    <row r="52" spans="20:23" ht="15">
      <c r="T52" s="17"/>
      <c r="U52" s="18"/>
      <c r="V52" s="18"/>
      <c r="W52" s="18"/>
    </row>
    <row r="53" spans="20:23" ht="15">
      <c r="T53" s="17"/>
      <c r="U53" s="18"/>
      <c r="V53" s="18"/>
      <c r="W53" s="18"/>
    </row>
    <row r="54" spans="20:23" ht="15">
      <c r="T54" s="17"/>
      <c r="U54" s="18"/>
      <c r="V54" s="18"/>
      <c r="W54" s="18"/>
    </row>
    <row r="55" spans="20:23" ht="15">
      <c r="T55" s="17"/>
      <c r="U55" s="18"/>
      <c r="V55" s="18"/>
      <c r="W55" s="18"/>
    </row>
    <row r="56" spans="20:23" ht="15">
      <c r="T56" s="17"/>
      <c r="U56" s="18"/>
      <c r="V56" s="18"/>
      <c r="W56" s="18"/>
    </row>
    <row r="57" spans="20:23" ht="15">
      <c r="T57" s="17"/>
      <c r="U57" s="18"/>
      <c r="V57" s="18"/>
      <c r="W57" s="18"/>
    </row>
    <row r="58" spans="20:23" ht="15">
      <c r="T58" s="17"/>
      <c r="U58" s="18"/>
      <c r="V58" s="18"/>
      <c r="W58" s="18"/>
    </row>
    <row r="59" spans="20:23" ht="15">
      <c r="T59" s="17"/>
      <c r="U59" s="18"/>
      <c r="V59" s="18"/>
      <c r="W59" s="18"/>
    </row>
    <row r="60" spans="20:23" ht="15">
      <c r="T60" s="17"/>
      <c r="U60" s="18"/>
      <c r="V60" s="18"/>
      <c r="W60" s="18"/>
    </row>
    <row r="61" spans="20:23" ht="15">
      <c r="T61" s="17"/>
      <c r="U61" s="18"/>
      <c r="V61" s="18"/>
      <c r="W61" s="18"/>
    </row>
    <row r="62" spans="20:23" ht="15">
      <c r="T62" s="15"/>
      <c r="U62" s="16"/>
      <c r="V62" s="16"/>
      <c r="W62" s="16"/>
    </row>
    <row r="63" spans="20:23" ht="15">
      <c r="T63" s="15"/>
      <c r="U63" s="16"/>
      <c r="V63" s="16"/>
      <c r="W63" s="16"/>
    </row>
    <row r="64" spans="20:23" ht="15">
      <c r="T64" s="15"/>
      <c r="U64" s="16"/>
      <c r="V64" s="16"/>
      <c r="W64" s="16"/>
    </row>
    <row r="65" spans="20:23" ht="15">
      <c r="T65" s="15"/>
      <c r="U65" s="16"/>
      <c r="V65" s="16"/>
      <c r="W65" s="16"/>
    </row>
    <row r="66" spans="20:23" ht="15">
      <c r="T66" s="15"/>
      <c r="U66" s="16"/>
      <c r="V66" s="16"/>
      <c r="W66" s="16"/>
    </row>
    <row r="67" spans="20:23" ht="15">
      <c r="T67" s="15"/>
      <c r="U67" s="16"/>
      <c r="V67" s="16"/>
      <c r="W67" s="16"/>
    </row>
    <row r="68" spans="20:23" ht="15">
      <c r="T68" s="15"/>
      <c r="U68" s="16"/>
      <c r="V68" s="16"/>
      <c r="W68" s="16"/>
    </row>
    <row r="69" spans="20:23" ht="15">
      <c r="T69" s="15"/>
      <c r="U69" s="16"/>
      <c r="V69" s="16"/>
      <c r="W69" s="16"/>
    </row>
    <row r="70" spans="20:23" ht="15">
      <c r="T70" s="15"/>
      <c r="U70" s="16"/>
      <c r="V70" s="16"/>
      <c r="W70" s="16"/>
    </row>
    <row r="71" spans="20:23" ht="15">
      <c r="T71" s="15"/>
      <c r="U71" s="16"/>
      <c r="V71" s="16"/>
      <c r="W71" s="16"/>
    </row>
    <row r="72" spans="20:23" ht="15">
      <c r="T72" s="15"/>
      <c r="U72" s="16"/>
      <c r="V72" s="16"/>
      <c r="W72" s="16"/>
    </row>
    <row r="73" spans="20:23" ht="15">
      <c r="T73" s="15"/>
      <c r="U73" s="16"/>
      <c r="V73" s="16"/>
      <c r="W73" s="16"/>
    </row>
    <row r="74" spans="20:23" ht="15">
      <c r="T74" s="15"/>
      <c r="U74" s="16"/>
      <c r="V74" s="16"/>
      <c r="W74" s="16"/>
    </row>
    <row r="75" spans="20:23" ht="15">
      <c r="T75" s="15"/>
      <c r="U75" s="16"/>
      <c r="V75" s="16"/>
      <c r="W75" s="16"/>
    </row>
    <row r="76" spans="20:23" ht="15">
      <c r="T76" s="15"/>
      <c r="U76" s="16"/>
      <c r="V76" s="16"/>
      <c r="W76" s="16"/>
    </row>
    <row r="77" spans="20:23" ht="15">
      <c r="T77" s="15"/>
      <c r="U77" s="16"/>
      <c r="V77" s="16"/>
      <c r="W77" s="16"/>
    </row>
    <row r="78" spans="20:23" ht="15">
      <c r="T78" s="15"/>
      <c r="U78" s="16"/>
      <c r="V78" s="16"/>
      <c r="W78" s="16"/>
    </row>
    <row r="79" spans="20:23" ht="15">
      <c r="T79" s="15"/>
      <c r="U79" s="16"/>
      <c r="V79" s="16"/>
      <c r="W79" s="16"/>
    </row>
    <row r="80" spans="20:23" ht="15">
      <c r="T80" s="15"/>
      <c r="U80" s="16"/>
      <c r="V80" s="16"/>
      <c r="W80" s="16"/>
    </row>
    <row r="81" spans="20:23" ht="15">
      <c r="T81" s="15"/>
      <c r="U81" s="16"/>
      <c r="V81" s="16"/>
      <c r="W81" s="16"/>
    </row>
    <row r="82" spans="20:23" ht="15">
      <c r="T82" s="15"/>
      <c r="U82" s="16"/>
      <c r="V82" s="16"/>
      <c r="W82" s="16"/>
    </row>
    <row r="83" spans="20:23" ht="15">
      <c r="T83" s="15"/>
      <c r="U83" s="16"/>
      <c r="V83" s="16"/>
      <c r="W83" s="16"/>
    </row>
    <row r="84" spans="20:23" ht="15">
      <c r="T84" s="15"/>
      <c r="U84" s="16"/>
      <c r="V84" s="16"/>
      <c r="W84" s="16"/>
    </row>
    <row r="85" spans="20:23" ht="15">
      <c r="T85" s="15"/>
      <c r="U85" s="16"/>
      <c r="V85" s="16"/>
      <c r="W85" s="16"/>
    </row>
    <row r="86" spans="20:23" ht="15">
      <c r="T86" s="15"/>
      <c r="U86" s="16"/>
      <c r="V86" s="16"/>
      <c r="W86" s="16"/>
    </row>
    <row r="87" spans="20:23" ht="15">
      <c r="T87" s="15"/>
      <c r="U87" s="16"/>
      <c r="V87" s="16"/>
      <c r="W87" s="16"/>
    </row>
    <row r="88" spans="20:23" ht="15">
      <c r="T88" s="15"/>
      <c r="U88" s="16"/>
      <c r="V88" s="16"/>
      <c r="W88" s="16"/>
    </row>
    <row r="89" spans="20:23" ht="15">
      <c r="T89" s="15"/>
      <c r="U89" s="16"/>
      <c r="V89" s="16"/>
      <c r="W89" s="16"/>
    </row>
    <row r="90" spans="20:23" ht="15">
      <c r="T90" s="15"/>
      <c r="U90" s="16"/>
      <c r="V90" s="16"/>
      <c r="W90" s="16"/>
    </row>
    <row r="91" spans="20:23" ht="15">
      <c r="T91" s="15"/>
      <c r="U91" s="16"/>
      <c r="V91" s="16"/>
      <c r="W91" s="16"/>
    </row>
    <row r="92" spans="20:23" ht="15">
      <c r="T92" s="15"/>
      <c r="U92" s="16"/>
      <c r="V92" s="16"/>
      <c r="W92" s="16"/>
    </row>
    <row r="93" spans="20:23" ht="15">
      <c r="T93" s="15"/>
      <c r="U93" s="16"/>
      <c r="V93" s="16"/>
      <c r="W93" s="16"/>
    </row>
  </sheetData>
  <sortState ref="A7:T37">
    <sortCondition descending="1" ref="R7:R37"/>
  </sortState>
  <mergeCells count="2">
    <mergeCell ref="H5:L5"/>
    <mergeCell ref="M5:Q5"/>
  </mergeCells>
  <dataValidations count="1">
    <dataValidation allowBlank="1" showErrorMessage="1" sqref="G6 C5:G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W85"/>
  <sheetViews>
    <sheetView zoomScale="85" zoomScaleNormal="85" workbookViewId="0">
      <selection activeCell="P12" sqref="P12"/>
    </sheetView>
  </sheetViews>
  <sheetFormatPr defaultRowHeight="12.75"/>
  <cols>
    <col min="2" max="2" width="18.33203125" customWidth="1"/>
    <col min="3" max="3" width="22" customWidth="1"/>
    <col min="4" max="4" width="14.83203125" customWidth="1"/>
    <col min="5" max="5" width="18" customWidth="1"/>
    <col min="6" max="6" width="25.33203125" customWidth="1"/>
    <col min="7" max="7" width="8.1640625" customWidth="1"/>
    <col min="8" max="17" width="7.6640625" customWidth="1"/>
    <col min="18" max="18" width="11.33203125" customWidth="1"/>
    <col min="19" max="19" width="21" customWidth="1"/>
  </cols>
  <sheetData>
    <row r="2" spans="1:23" ht="15.75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75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0" t="s">
        <v>24</v>
      </c>
      <c r="I5" s="70"/>
      <c r="J5" s="70"/>
      <c r="K5" s="70"/>
      <c r="L5" s="70"/>
      <c r="M5" s="70" t="s">
        <v>25</v>
      </c>
      <c r="N5" s="70"/>
      <c r="O5" s="70"/>
      <c r="P5" s="70"/>
      <c r="Q5" s="70"/>
      <c r="R5" s="7"/>
      <c r="S5" s="7"/>
    </row>
    <row r="6" spans="1:23" ht="38.25">
      <c r="A6" s="5" t="s">
        <v>34</v>
      </c>
      <c r="B6" s="5" t="s">
        <v>0</v>
      </c>
      <c r="C6" s="6" t="s">
        <v>1</v>
      </c>
      <c r="D6" s="6" t="s">
        <v>2</v>
      </c>
      <c r="E6" s="20" t="s">
        <v>36</v>
      </c>
      <c r="F6" s="21" t="s">
        <v>46</v>
      </c>
      <c r="G6" s="10" t="s">
        <v>3</v>
      </c>
      <c r="H6" s="22" t="s">
        <v>18</v>
      </c>
      <c r="I6" s="23" t="s">
        <v>19</v>
      </c>
      <c r="J6" s="23" t="s">
        <v>20</v>
      </c>
      <c r="K6" s="23" t="s">
        <v>21</v>
      </c>
      <c r="L6" s="24" t="s">
        <v>22</v>
      </c>
      <c r="M6" s="25" t="s">
        <v>26</v>
      </c>
      <c r="N6" s="26" t="s">
        <v>27</v>
      </c>
      <c r="O6" s="26" t="s">
        <v>28</v>
      </c>
      <c r="P6" s="26" t="s">
        <v>29</v>
      </c>
      <c r="Q6" s="27" t="s">
        <v>23</v>
      </c>
      <c r="R6" s="12" t="s">
        <v>30</v>
      </c>
      <c r="S6" s="6" t="s">
        <v>31</v>
      </c>
    </row>
    <row r="7" spans="1:23" s="9" customFormat="1" ht="30" customHeight="1">
      <c r="A7" s="51" t="str">
        <f t="shared" ref="A7:A38" si="0">T7&amp;W7</f>
        <v>1</v>
      </c>
      <c r="B7" s="51" t="s">
        <v>68</v>
      </c>
      <c r="C7" s="51" t="s">
        <v>59</v>
      </c>
      <c r="D7" s="51" t="s">
        <v>17</v>
      </c>
      <c r="E7" s="51" t="s">
        <v>44</v>
      </c>
      <c r="F7" s="52" t="s">
        <v>189</v>
      </c>
      <c r="G7" s="53">
        <v>11</v>
      </c>
      <c r="H7" s="54">
        <v>100</v>
      </c>
      <c r="I7" s="55">
        <v>100</v>
      </c>
      <c r="J7" s="55">
        <v>67</v>
      </c>
      <c r="K7" s="55">
        <v>40</v>
      </c>
      <c r="L7" s="56">
        <f t="shared" ref="L7:L38" si="1">SUM(H7:K7)</f>
        <v>307</v>
      </c>
      <c r="M7" s="54">
        <v>100</v>
      </c>
      <c r="N7" s="55"/>
      <c r="O7" s="55">
        <v>32</v>
      </c>
      <c r="P7" s="55">
        <v>11</v>
      </c>
      <c r="Q7" s="57">
        <f t="shared" ref="Q7:Q38" si="2">SUM(M7:P7)</f>
        <v>143</v>
      </c>
      <c r="R7" s="58">
        <f t="shared" ref="R7:R38" si="3">L7+Q7</f>
        <v>450</v>
      </c>
      <c r="S7" s="59" t="s">
        <v>217</v>
      </c>
      <c r="T7" s="15">
        <f t="shared" ref="T7:T38" si="4">RANK(R7,$R$7:$R$84,0)</f>
        <v>1</v>
      </c>
      <c r="U7" s="16">
        <f t="shared" ref="U7:U38" si="5">IF(T7=T8,0,T8-1)</f>
        <v>1</v>
      </c>
      <c r="V7" s="16">
        <f t="shared" ref="V7:V38" si="6">IF(U7=0,V8,U7)</f>
        <v>1</v>
      </c>
      <c r="W7" s="16" t="str">
        <f t="shared" ref="W7:W38" si="7">IF(T7=V7,""," - "&amp;V7)</f>
        <v/>
      </c>
    </row>
    <row r="8" spans="1:23" s="9" customFormat="1" ht="30" customHeight="1">
      <c r="A8" s="51" t="str">
        <f t="shared" si="0"/>
        <v>2</v>
      </c>
      <c r="B8" s="51" t="s">
        <v>69</v>
      </c>
      <c r="C8" s="51" t="s">
        <v>89</v>
      </c>
      <c r="D8" s="51" t="s">
        <v>15</v>
      </c>
      <c r="E8" s="51" t="s">
        <v>37</v>
      </c>
      <c r="F8" s="52" t="s">
        <v>190</v>
      </c>
      <c r="G8" s="53">
        <v>10</v>
      </c>
      <c r="H8" s="54">
        <v>100</v>
      </c>
      <c r="I8" s="55">
        <v>100</v>
      </c>
      <c r="J8" s="55">
        <v>38</v>
      </c>
      <c r="K8" s="55">
        <v>5</v>
      </c>
      <c r="L8" s="56">
        <f t="shared" si="1"/>
        <v>243</v>
      </c>
      <c r="M8" s="54">
        <v>100</v>
      </c>
      <c r="N8" s="55">
        <v>50</v>
      </c>
      <c r="O8" s="55">
        <v>55</v>
      </c>
      <c r="P8" s="55"/>
      <c r="Q8" s="57">
        <f t="shared" si="2"/>
        <v>205</v>
      </c>
      <c r="R8" s="58">
        <f t="shared" si="3"/>
        <v>448</v>
      </c>
      <c r="S8" s="59" t="s">
        <v>217</v>
      </c>
      <c r="T8" s="15">
        <f t="shared" si="4"/>
        <v>2</v>
      </c>
      <c r="U8" s="16">
        <f t="shared" si="5"/>
        <v>2</v>
      </c>
      <c r="V8" s="16">
        <f t="shared" si="6"/>
        <v>2</v>
      </c>
      <c r="W8" s="16" t="str">
        <f t="shared" si="7"/>
        <v/>
      </c>
    </row>
    <row r="9" spans="1:23" s="9" customFormat="1" ht="30" customHeight="1">
      <c r="A9" s="42" t="str">
        <f t="shared" si="0"/>
        <v>3</v>
      </c>
      <c r="B9" s="42" t="s">
        <v>69</v>
      </c>
      <c r="C9" s="42" t="s">
        <v>73</v>
      </c>
      <c r="D9" s="42" t="s">
        <v>53</v>
      </c>
      <c r="E9" s="42" t="s">
        <v>54</v>
      </c>
      <c r="F9" s="43" t="s">
        <v>212</v>
      </c>
      <c r="G9" s="44">
        <v>11</v>
      </c>
      <c r="H9" s="45">
        <v>100</v>
      </c>
      <c r="I9" s="46">
        <v>100</v>
      </c>
      <c r="J9" s="46">
        <v>19</v>
      </c>
      <c r="K9" s="46">
        <v>5</v>
      </c>
      <c r="L9" s="47">
        <f t="shared" si="1"/>
        <v>224</v>
      </c>
      <c r="M9" s="45">
        <v>100</v>
      </c>
      <c r="N9" s="46">
        <v>80</v>
      </c>
      <c r="O9" s="46"/>
      <c r="P9" s="46"/>
      <c r="Q9" s="48">
        <f t="shared" si="2"/>
        <v>180</v>
      </c>
      <c r="R9" s="49">
        <f t="shared" si="3"/>
        <v>404</v>
      </c>
      <c r="S9" s="50" t="s">
        <v>218</v>
      </c>
      <c r="T9" s="15">
        <f t="shared" si="4"/>
        <v>3</v>
      </c>
      <c r="U9" s="16">
        <f t="shared" si="5"/>
        <v>3</v>
      </c>
      <c r="V9" s="16">
        <f t="shared" si="6"/>
        <v>3</v>
      </c>
      <c r="W9" s="16" t="str">
        <f t="shared" si="7"/>
        <v/>
      </c>
    </row>
    <row r="10" spans="1:23" s="9" customFormat="1" ht="30" customHeight="1">
      <c r="A10" s="42" t="str">
        <f t="shared" si="0"/>
        <v>4 - 5</v>
      </c>
      <c r="B10" s="42" t="s">
        <v>69</v>
      </c>
      <c r="C10" s="42" t="s">
        <v>33</v>
      </c>
      <c r="D10" s="42" t="s">
        <v>14</v>
      </c>
      <c r="E10" s="42" t="s">
        <v>57</v>
      </c>
      <c r="F10" s="43" t="s">
        <v>212</v>
      </c>
      <c r="G10" s="44">
        <v>11</v>
      </c>
      <c r="H10" s="45">
        <v>78</v>
      </c>
      <c r="I10" s="46">
        <v>100</v>
      </c>
      <c r="J10" s="46">
        <v>0</v>
      </c>
      <c r="K10" s="46"/>
      <c r="L10" s="47">
        <f t="shared" si="1"/>
        <v>178</v>
      </c>
      <c r="M10" s="45">
        <v>100</v>
      </c>
      <c r="N10" s="46">
        <v>80</v>
      </c>
      <c r="O10" s="46">
        <v>43</v>
      </c>
      <c r="P10" s="46"/>
      <c r="Q10" s="48">
        <f t="shared" si="2"/>
        <v>223</v>
      </c>
      <c r="R10" s="49">
        <f t="shared" si="3"/>
        <v>401</v>
      </c>
      <c r="S10" s="50" t="s">
        <v>218</v>
      </c>
      <c r="T10" s="15">
        <f t="shared" si="4"/>
        <v>4</v>
      </c>
      <c r="U10" s="16">
        <f t="shared" si="5"/>
        <v>0</v>
      </c>
      <c r="V10" s="16">
        <f t="shared" si="6"/>
        <v>5</v>
      </c>
      <c r="W10" s="16" t="str">
        <f t="shared" si="7"/>
        <v xml:space="preserve"> - 5</v>
      </c>
    </row>
    <row r="11" spans="1:23" s="9" customFormat="1" ht="30" customHeight="1">
      <c r="A11" s="51" t="str">
        <f t="shared" si="0"/>
        <v>4 - 5</v>
      </c>
      <c r="B11" s="51" t="s">
        <v>69</v>
      </c>
      <c r="C11" s="51" t="s">
        <v>92</v>
      </c>
      <c r="D11" s="51" t="s">
        <v>17</v>
      </c>
      <c r="E11" s="51" t="s">
        <v>44</v>
      </c>
      <c r="F11" s="52" t="s">
        <v>191</v>
      </c>
      <c r="G11" s="53">
        <v>7</v>
      </c>
      <c r="H11" s="54">
        <v>100</v>
      </c>
      <c r="I11" s="55">
        <v>100</v>
      </c>
      <c r="J11" s="55">
        <v>8</v>
      </c>
      <c r="K11" s="55"/>
      <c r="L11" s="56">
        <f t="shared" si="1"/>
        <v>208</v>
      </c>
      <c r="M11" s="54">
        <v>100</v>
      </c>
      <c r="N11" s="55">
        <v>50</v>
      </c>
      <c r="O11" s="55">
        <v>43</v>
      </c>
      <c r="P11" s="55"/>
      <c r="Q11" s="57">
        <f t="shared" si="2"/>
        <v>193</v>
      </c>
      <c r="R11" s="58">
        <f t="shared" si="3"/>
        <v>401</v>
      </c>
      <c r="S11" s="59" t="s">
        <v>217</v>
      </c>
      <c r="T11" s="15">
        <f t="shared" si="4"/>
        <v>4</v>
      </c>
      <c r="U11" s="16">
        <f t="shared" si="5"/>
        <v>5</v>
      </c>
      <c r="V11" s="16">
        <f t="shared" si="6"/>
        <v>5</v>
      </c>
      <c r="W11" s="16" t="str">
        <f t="shared" si="7"/>
        <v xml:space="preserve"> - 5</v>
      </c>
    </row>
    <row r="12" spans="1:23" s="9" customFormat="1" ht="30" customHeight="1">
      <c r="A12" s="42" t="str">
        <f t="shared" si="0"/>
        <v>6</v>
      </c>
      <c r="B12" s="42" t="s">
        <v>68</v>
      </c>
      <c r="C12" s="42" t="s">
        <v>65</v>
      </c>
      <c r="D12" s="42" t="s">
        <v>11</v>
      </c>
      <c r="E12" s="42" t="s">
        <v>49</v>
      </c>
      <c r="F12" s="43" t="s">
        <v>189</v>
      </c>
      <c r="G12" s="44">
        <v>11</v>
      </c>
      <c r="H12" s="45">
        <v>78</v>
      </c>
      <c r="I12" s="46">
        <v>79</v>
      </c>
      <c r="J12" s="46">
        <v>38</v>
      </c>
      <c r="K12" s="46">
        <v>5</v>
      </c>
      <c r="L12" s="47">
        <f t="shared" si="1"/>
        <v>200</v>
      </c>
      <c r="M12" s="45">
        <v>100</v>
      </c>
      <c r="N12" s="46">
        <v>50</v>
      </c>
      <c r="O12" s="46">
        <v>43</v>
      </c>
      <c r="P12" s="46">
        <v>0</v>
      </c>
      <c r="Q12" s="48">
        <f t="shared" si="2"/>
        <v>193</v>
      </c>
      <c r="R12" s="49">
        <f t="shared" si="3"/>
        <v>393</v>
      </c>
      <c r="S12" s="50" t="s">
        <v>218</v>
      </c>
      <c r="T12" s="15">
        <f t="shared" si="4"/>
        <v>6</v>
      </c>
      <c r="U12" s="16">
        <f t="shared" si="5"/>
        <v>6</v>
      </c>
      <c r="V12" s="16">
        <f t="shared" si="6"/>
        <v>6</v>
      </c>
      <c r="W12" s="16" t="str">
        <f t="shared" si="7"/>
        <v/>
      </c>
    </row>
    <row r="13" spans="1:23" s="9" customFormat="1" ht="30" customHeight="1">
      <c r="A13" s="42" t="str">
        <f t="shared" si="0"/>
        <v>7</v>
      </c>
      <c r="B13" s="42" t="s">
        <v>69</v>
      </c>
      <c r="C13" s="42" t="s">
        <v>91</v>
      </c>
      <c r="D13" s="42" t="s">
        <v>16</v>
      </c>
      <c r="E13" s="42" t="s">
        <v>43</v>
      </c>
      <c r="F13" s="43" t="s">
        <v>212</v>
      </c>
      <c r="G13" s="44">
        <v>10</v>
      </c>
      <c r="H13" s="45">
        <v>100</v>
      </c>
      <c r="I13" s="46">
        <v>100</v>
      </c>
      <c r="J13" s="46">
        <v>30</v>
      </c>
      <c r="K13" s="46"/>
      <c r="L13" s="47">
        <f t="shared" si="1"/>
        <v>230</v>
      </c>
      <c r="M13" s="45">
        <v>100</v>
      </c>
      <c r="N13" s="46">
        <v>30</v>
      </c>
      <c r="O13" s="46">
        <v>20</v>
      </c>
      <c r="P13" s="46"/>
      <c r="Q13" s="48">
        <f t="shared" si="2"/>
        <v>150</v>
      </c>
      <c r="R13" s="49">
        <f t="shared" si="3"/>
        <v>380</v>
      </c>
      <c r="S13" s="50" t="s">
        <v>218</v>
      </c>
      <c r="T13" s="15">
        <f t="shared" si="4"/>
        <v>7</v>
      </c>
      <c r="U13" s="16">
        <f t="shared" si="5"/>
        <v>7</v>
      </c>
      <c r="V13" s="16">
        <f t="shared" si="6"/>
        <v>7</v>
      </c>
      <c r="W13" s="16" t="str">
        <f t="shared" si="7"/>
        <v/>
      </c>
    </row>
    <row r="14" spans="1:23" s="9" customFormat="1" ht="30" customHeight="1">
      <c r="A14" s="42" t="str">
        <f t="shared" si="0"/>
        <v>8</v>
      </c>
      <c r="B14" s="42" t="s">
        <v>69</v>
      </c>
      <c r="C14" s="42" t="s">
        <v>95</v>
      </c>
      <c r="D14" s="42" t="s">
        <v>96</v>
      </c>
      <c r="E14" s="42" t="s">
        <v>172</v>
      </c>
      <c r="F14" s="43" t="s">
        <v>191</v>
      </c>
      <c r="G14" s="44">
        <v>7</v>
      </c>
      <c r="H14" s="45">
        <v>100</v>
      </c>
      <c r="I14" s="46">
        <v>41</v>
      </c>
      <c r="J14" s="46">
        <v>38</v>
      </c>
      <c r="K14" s="46">
        <v>5</v>
      </c>
      <c r="L14" s="47">
        <f t="shared" si="1"/>
        <v>184</v>
      </c>
      <c r="M14" s="45">
        <v>100</v>
      </c>
      <c r="N14" s="46">
        <v>50</v>
      </c>
      <c r="O14" s="46">
        <v>43</v>
      </c>
      <c r="P14" s="46"/>
      <c r="Q14" s="48">
        <f t="shared" si="2"/>
        <v>193</v>
      </c>
      <c r="R14" s="49">
        <f t="shared" si="3"/>
        <v>377</v>
      </c>
      <c r="S14" s="50" t="s">
        <v>218</v>
      </c>
      <c r="T14" s="15">
        <f t="shared" si="4"/>
        <v>8</v>
      </c>
      <c r="U14" s="16">
        <f t="shared" si="5"/>
        <v>8</v>
      </c>
      <c r="V14" s="16">
        <f t="shared" si="6"/>
        <v>8</v>
      </c>
      <c r="W14" s="16" t="str">
        <f t="shared" si="7"/>
        <v/>
      </c>
    </row>
    <row r="15" spans="1:23" s="9" customFormat="1" ht="30" customHeight="1">
      <c r="A15" s="42" t="str">
        <f t="shared" si="0"/>
        <v>9</v>
      </c>
      <c r="B15" s="42" t="s">
        <v>214</v>
      </c>
      <c r="C15" s="42" t="s">
        <v>75</v>
      </c>
      <c r="D15" s="42" t="s">
        <v>90</v>
      </c>
      <c r="E15" s="42" t="s">
        <v>38</v>
      </c>
      <c r="F15" s="43" t="s">
        <v>213</v>
      </c>
      <c r="G15" s="44">
        <v>11</v>
      </c>
      <c r="H15" s="45">
        <v>100</v>
      </c>
      <c r="I15" s="46">
        <v>100</v>
      </c>
      <c r="J15" s="46">
        <v>30</v>
      </c>
      <c r="K15" s="46">
        <v>0</v>
      </c>
      <c r="L15" s="47">
        <f t="shared" si="1"/>
        <v>230</v>
      </c>
      <c r="M15" s="45">
        <v>60</v>
      </c>
      <c r="N15" s="46">
        <v>15</v>
      </c>
      <c r="O15" s="46">
        <v>20</v>
      </c>
      <c r="P15" s="46">
        <v>24</v>
      </c>
      <c r="Q15" s="48">
        <f t="shared" si="2"/>
        <v>119</v>
      </c>
      <c r="R15" s="49">
        <f t="shared" si="3"/>
        <v>349</v>
      </c>
      <c r="S15" s="50" t="s">
        <v>218</v>
      </c>
      <c r="T15" s="15">
        <f t="shared" si="4"/>
        <v>9</v>
      </c>
      <c r="U15" s="16">
        <f t="shared" si="5"/>
        <v>9</v>
      </c>
      <c r="V15" s="16">
        <f t="shared" si="6"/>
        <v>9</v>
      </c>
      <c r="W15" s="16" t="str">
        <f t="shared" si="7"/>
        <v/>
      </c>
    </row>
    <row r="16" spans="1:23" s="9" customFormat="1" ht="30" customHeight="1">
      <c r="A16" s="60" t="str">
        <f t="shared" si="0"/>
        <v>10</v>
      </c>
      <c r="B16" s="60" t="s">
        <v>183</v>
      </c>
      <c r="C16" s="60" t="s">
        <v>97</v>
      </c>
      <c r="D16" s="60" t="s">
        <v>78</v>
      </c>
      <c r="E16" s="60" t="s">
        <v>173</v>
      </c>
      <c r="F16" s="61" t="s">
        <v>210</v>
      </c>
      <c r="G16" s="62">
        <v>11</v>
      </c>
      <c r="H16" s="63">
        <v>100</v>
      </c>
      <c r="I16" s="64">
        <v>41</v>
      </c>
      <c r="J16" s="64">
        <v>19</v>
      </c>
      <c r="K16" s="64"/>
      <c r="L16" s="65">
        <f t="shared" si="1"/>
        <v>160</v>
      </c>
      <c r="M16" s="63">
        <v>100</v>
      </c>
      <c r="N16" s="64">
        <v>50</v>
      </c>
      <c r="O16" s="64">
        <v>20</v>
      </c>
      <c r="P16" s="64">
        <v>0</v>
      </c>
      <c r="Q16" s="66">
        <f t="shared" si="2"/>
        <v>170</v>
      </c>
      <c r="R16" s="67">
        <f t="shared" si="3"/>
        <v>330</v>
      </c>
      <c r="S16" s="60" t="s">
        <v>88</v>
      </c>
      <c r="T16" s="15">
        <f t="shared" si="4"/>
        <v>10</v>
      </c>
      <c r="U16" s="16">
        <f t="shared" si="5"/>
        <v>10</v>
      </c>
      <c r="V16" s="16">
        <f t="shared" si="6"/>
        <v>10</v>
      </c>
      <c r="W16" s="16" t="str">
        <f t="shared" si="7"/>
        <v/>
      </c>
    </row>
    <row r="17" spans="1:23" s="9" customFormat="1" ht="30" customHeight="1">
      <c r="A17" s="42" t="str">
        <f t="shared" si="0"/>
        <v>11</v>
      </c>
      <c r="B17" s="42" t="s">
        <v>70</v>
      </c>
      <c r="C17" s="42" t="s">
        <v>93</v>
      </c>
      <c r="D17" s="42" t="s">
        <v>94</v>
      </c>
      <c r="E17" s="42" t="s">
        <v>38</v>
      </c>
      <c r="F17" s="43" t="s">
        <v>192</v>
      </c>
      <c r="G17" s="44">
        <v>11</v>
      </c>
      <c r="H17" s="45">
        <v>100</v>
      </c>
      <c r="I17" s="46">
        <v>79</v>
      </c>
      <c r="J17" s="46">
        <v>9</v>
      </c>
      <c r="K17" s="46"/>
      <c r="L17" s="47">
        <f t="shared" si="1"/>
        <v>188</v>
      </c>
      <c r="M17" s="45">
        <v>100</v>
      </c>
      <c r="N17" s="46">
        <v>30</v>
      </c>
      <c r="O17" s="46"/>
      <c r="P17" s="46"/>
      <c r="Q17" s="48">
        <f t="shared" si="2"/>
        <v>130</v>
      </c>
      <c r="R17" s="49">
        <f t="shared" si="3"/>
        <v>318</v>
      </c>
      <c r="S17" s="50" t="s">
        <v>218</v>
      </c>
      <c r="T17" s="15">
        <f t="shared" si="4"/>
        <v>11</v>
      </c>
      <c r="U17" s="16">
        <f t="shared" si="5"/>
        <v>11</v>
      </c>
      <c r="V17" s="16">
        <f t="shared" si="6"/>
        <v>11</v>
      </c>
      <c r="W17" s="16" t="str">
        <f t="shared" si="7"/>
        <v/>
      </c>
    </row>
    <row r="18" spans="1:23" s="9" customFormat="1" ht="30" customHeight="1">
      <c r="A18" s="42" t="str">
        <f t="shared" si="0"/>
        <v>12</v>
      </c>
      <c r="B18" s="42" t="s">
        <v>69</v>
      </c>
      <c r="C18" s="42" t="s">
        <v>74</v>
      </c>
      <c r="D18" s="42" t="s">
        <v>5</v>
      </c>
      <c r="E18" s="42" t="s">
        <v>47</v>
      </c>
      <c r="F18" s="43" t="s">
        <v>194</v>
      </c>
      <c r="G18" s="44">
        <v>10</v>
      </c>
      <c r="H18" s="45">
        <v>100</v>
      </c>
      <c r="I18" s="46">
        <v>32</v>
      </c>
      <c r="J18" s="46"/>
      <c r="K18" s="46"/>
      <c r="L18" s="47">
        <f t="shared" si="1"/>
        <v>132</v>
      </c>
      <c r="M18" s="45">
        <v>100</v>
      </c>
      <c r="N18" s="46">
        <v>15</v>
      </c>
      <c r="O18" s="46">
        <v>20</v>
      </c>
      <c r="P18" s="46"/>
      <c r="Q18" s="48">
        <f t="shared" si="2"/>
        <v>135</v>
      </c>
      <c r="R18" s="49">
        <f t="shared" si="3"/>
        <v>267</v>
      </c>
      <c r="S18" s="50" t="s">
        <v>218</v>
      </c>
      <c r="T18" s="15">
        <f t="shared" si="4"/>
        <v>12</v>
      </c>
      <c r="U18" s="16">
        <f t="shared" si="5"/>
        <v>12</v>
      </c>
      <c r="V18" s="16">
        <f t="shared" si="6"/>
        <v>12</v>
      </c>
      <c r="W18" s="16" t="str">
        <f t="shared" si="7"/>
        <v/>
      </c>
    </row>
    <row r="19" spans="1:23" s="9" customFormat="1" ht="30" customHeight="1">
      <c r="A19" s="42" t="str">
        <f t="shared" si="0"/>
        <v>13 - 14</v>
      </c>
      <c r="B19" s="42" t="s">
        <v>188</v>
      </c>
      <c r="C19" s="42" t="s">
        <v>99</v>
      </c>
      <c r="D19" s="42" t="s">
        <v>8</v>
      </c>
      <c r="E19" s="42" t="s">
        <v>44</v>
      </c>
      <c r="F19" s="43" t="s">
        <v>215</v>
      </c>
      <c r="G19" s="44">
        <v>10</v>
      </c>
      <c r="H19" s="45">
        <v>57</v>
      </c>
      <c r="I19" s="46">
        <v>79</v>
      </c>
      <c r="J19" s="46">
        <v>9</v>
      </c>
      <c r="K19" s="46"/>
      <c r="L19" s="47">
        <f t="shared" si="1"/>
        <v>145</v>
      </c>
      <c r="M19" s="45">
        <v>100</v>
      </c>
      <c r="N19" s="46">
        <v>0</v>
      </c>
      <c r="O19" s="46">
        <v>20</v>
      </c>
      <c r="P19" s="46"/>
      <c r="Q19" s="48">
        <f t="shared" si="2"/>
        <v>120</v>
      </c>
      <c r="R19" s="49">
        <f t="shared" si="3"/>
        <v>265</v>
      </c>
      <c r="S19" s="50" t="s">
        <v>218</v>
      </c>
      <c r="T19" s="15">
        <f t="shared" si="4"/>
        <v>13</v>
      </c>
      <c r="U19" s="16">
        <f t="shared" si="5"/>
        <v>0</v>
      </c>
      <c r="V19" s="16">
        <f t="shared" si="6"/>
        <v>14</v>
      </c>
      <c r="W19" s="16" t="str">
        <f t="shared" si="7"/>
        <v xml:space="preserve"> - 14</v>
      </c>
    </row>
    <row r="20" spans="1:23" s="9" customFormat="1" ht="30" customHeight="1">
      <c r="A20" s="42" t="str">
        <f t="shared" si="0"/>
        <v>13 - 14</v>
      </c>
      <c r="B20" s="42" t="s">
        <v>68</v>
      </c>
      <c r="C20" s="42" t="s">
        <v>81</v>
      </c>
      <c r="D20" s="42" t="s">
        <v>6</v>
      </c>
      <c r="E20" s="42" t="s">
        <v>48</v>
      </c>
      <c r="F20" s="43" t="s">
        <v>189</v>
      </c>
      <c r="G20" s="44">
        <v>11</v>
      </c>
      <c r="H20" s="45">
        <v>100</v>
      </c>
      <c r="I20" s="46">
        <v>9</v>
      </c>
      <c r="J20" s="46"/>
      <c r="K20" s="46"/>
      <c r="L20" s="47">
        <f t="shared" si="1"/>
        <v>109</v>
      </c>
      <c r="M20" s="45">
        <v>100</v>
      </c>
      <c r="N20" s="46">
        <v>30</v>
      </c>
      <c r="O20" s="46">
        <v>26</v>
      </c>
      <c r="P20" s="46"/>
      <c r="Q20" s="48">
        <f t="shared" si="2"/>
        <v>156</v>
      </c>
      <c r="R20" s="49">
        <f t="shared" si="3"/>
        <v>265</v>
      </c>
      <c r="S20" s="50" t="s">
        <v>218</v>
      </c>
      <c r="T20" s="15">
        <f t="shared" si="4"/>
        <v>13</v>
      </c>
      <c r="U20" s="16">
        <f t="shared" si="5"/>
        <v>14</v>
      </c>
      <c r="V20" s="16">
        <f t="shared" si="6"/>
        <v>14</v>
      </c>
      <c r="W20" s="16" t="str">
        <f t="shared" si="7"/>
        <v xml:space="preserve"> - 14</v>
      </c>
    </row>
    <row r="21" spans="1:23" s="9" customFormat="1" ht="30" customHeight="1">
      <c r="A21" s="42" t="str">
        <f t="shared" si="0"/>
        <v>15</v>
      </c>
      <c r="B21" s="42" t="s">
        <v>69</v>
      </c>
      <c r="C21" s="42" t="s">
        <v>116</v>
      </c>
      <c r="D21" s="42" t="s">
        <v>90</v>
      </c>
      <c r="E21" s="42" t="s">
        <v>66</v>
      </c>
      <c r="F21" s="43" t="s">
        <v>212</v>
      </c>
      <c r="G21" s="44">
        <v>11</v>
      </c>
      <c r="H21" s="45">
        <v>78</v>
      </c>
      <c r="I21" s="46">
        <v>15</v>
      </c>
      <c r="J21" s="46"/>
      <c r="K21" s="46"/>
      <c r="L21" s="47">
        <f t="shared" si="1"/>
        <v>93</v>
      </c>
      <c r="M21" s="45">
        <v>100</v>
      </c>
      <c r="N21" s="46">
        <v>50</v>
      </c>
      <c r="O21" s="46">
        <v>20</v>
      </c>
      <c r="P21" s="46"/>
      <c r="Q21" s="48">
        <f t="shared" si="2"/>
        <v>170</v>
      </c>
      <c r="R21" s="49">
        <f t="shared" si="3"/>
        <v>263</v>
      </c>
      <c r="S21" s="50" t="s">
        <v>218</v>
      </c>
      <c r="T21" s="15">
        <f t="shared" si="4"/>
        <v>15</v>
      </c>
      <c r="U21" s="16">
        <f t="shared" si="5"/>
        <v>15</v>
      </c>
      <c r="V21" s="16">
        <f t="shared" si="6"/>
        <v>15</v>
      </c>
      <c r="W21" s="16" t="str">
        <f t="shared" si="7"/>
        <v/>
      </c>
    </row>
    <row r="22" spans="1:23" s="9" customFormat="1" ht="30" customHeight="1">
      <c r="A22" s="42" t="str">
        <f t="shared" si="0"/>
        <v>16</v>
      </c>
      <c r="B22" s="42" t="s">
        <v>69</v>
      </c>
      <c r="C22" s="42" t="s">
        <v>104</v>
      </c>
      <c r="D22" s="42" t="s">
        <v>105</v>
      </c>
      <c r="E22" s="42" t="s">
        <v>174</v>
      </c>
      <c r="F22" s="43" t="s">
        <v>212</v>
      </c>
      <c r="G22" s="44">
        <v>10</v>
      </c>
      <c r="H22" s="45">
        <v>100</v>
      </c>
      <c r="I22" s="46">
        <v>9</v>
      </c>
      <c r="J22" s="46"/>
      <c r="K22" s="46"/>
      <c r="L22" s="47">
        <f t="shared" si="1"/>
        <v>109</v>
      </c>
      <c r="M22" s="45">
        <v>100</v>
      </c>
      <c r="N22" s="46">
        <v>50</v>
      </c>
      <c r="O22" s="46">
        <v>0</v>
      </c>
      <c r="P22" s="46"/>
      <c r="Q22" s="48">
        <f t="shared" si="2"/>
        <v>150</v>
      </c>
      <c r="R22" s="49">
        <f t="shared" si="3"/>
        <v>259</v>
      </c>
      <c r="S22" s="50" t="s">
        <v>218</v>
      </c>
      <c r="T22" s="15">
        <f t="shared" si="4"/>
        <v>16</v>
      </c>
      <c r="U22" s="16">
        <f t="shared" si="5"/>
        <v>16</v>
      </c>
      <c r="V22" s="16">
        <f t="shared" si="6"/>
        <v>16</v>
      </c>
      <c r="W22" s="16" t="str">
        <f t="shared" si="7"/>
        <v/>
      </c>
    </row>
    <row r="23" spans="1:23" s="9" customFormat="1" ht="30" customHeight="1">
      <c r="A23" s="42" t="str">
        <f t="shared" si="0"/>
        <v>17 - 18</v>
      </c>
      <c r="B23" s="42" t="s">
        <v>69</v>
      </c>
      <c r="C23" s="42" t="s">
        <v>61</v>
      </c>
      <c r="D23" s="42" t="s">
        <v>10</v>
      </c>
      <c r="E23" s="42" t="s">
        <v>49</v>
      </c>
      <c r="F23" s="43" t="s">
        <v>212</v>
      </c>
      <c r="G23" s="44">
        <v>10</v>
      </c>
      <c r="H23" s="45">
        <v>37</v>
      </c>
      <c r="I23" s="46">
        <v>24</v>
      </c>
      <c r="J23" s="46">
        <v>0</v>
      </c>
      <c r="K23" s="46"/>
      <c r="L23" s="47">
        <f t="shared" si="1"/>
        <v>61</v>
      </c>
      <c r="M23" s="45">
        <v>100</v>
      </c>
      <c r="N23" s="46">
        <v>50</v>
      </c>
      <c r="O23" s="46">
        <v>43</v>
      </c>
      <c r="P23" s="46"/>
      <c r="Q23" s="48">
        <f t="shared" si="2"/>
        <v>193</v>
      </c>
      <c r="R23" s="49">
        <f t="shared" si="3"/>
        <v>254</v>
      </c>
      <c r="S23" s="50" t="s">
        <v>218</v>
      </c>
      <c r="T23" s="15">
        <f t="shared" si="4"/>
        <v>17</v>
      </c>
      <c r="U23" s="16">
        <f t="shared" si="5"/>
        <v>0</v>
      </c>
      <c r="V23" s="16">
        <f t="shared" si="6"/>
        <v>18</v>
      </c>
      <c r="W23" s="16" t="str">
        <f t="shared" si="7"/>
        <v xml:space="preserve"> - 18</v>
      </c>
    </row>
    <row r="24" spans="1:23" s="9" customFormat="1" ht="30" customHeight="1">
      <c r="A24" s="30" t="str">
        <f t="shared" si="0"/>
        <v>17 - 18</v>
      </c>
      <c r="B24" s="8" t="s">
        <v>69</v>
      </c>
      <c r="C24" s="8" t="s">
        <v>102</v>
      </c>
      <c r="D24" s="8" t="s">
        <v>103</v>
      </c>
      <c r="E24" s="8" t="s">
        <v>37</v>
      </c>
      <c r="F24" s="34" t="s">
        <v>212</v>
      </c>
      <c r="G24" s="11">
        <v>11</v>
      </c>
      <c r="H24" s="39">
        <v>100</v>
      </c>
      <c r="I24" s="38">
        <v>24</v>
      </c>
      <c r="J24" s="38"/>
      <c r="K24" s="38"/>
      <c r="L24" s="35">
        <f t="shared" si="1"/>
        <v>124</v>
      </c>
      <c r="M24" s="39">
        <v>100</v>
      </c>
      <c r="N24" s="38">
        <v>30</v>
      </c>
      <c r="O24" s="38"/>
      <c r="P24" s="38"/>
      <c r="Q24" s="31">
        <f t="shared" si="2"/>
        <v>130</v>
      </c>
      <c r="R24" s="32">
        <f t="shared" si="3"/>
        <v>254</v>
      </c>
      <c r="S24" s="33"/>
      <c r="T24" s="15">
        <f t="shared" si="4"/>
        <v>17</v>
      </c>
      <c r="U24" s="16">
        <f t="shared" si="5"/>
        <v>18</v>
      </c>
      <c r="V24" s="16">
        <f t="shared" si="6"/>
        <v>18</v>
      </c>
      <c r="W24" s="16" t="str">
        <f t="shared" si="7"/>
        <v xml:space="preserve"> - 18</v>
      </c>
    </row>
    <row r="25" spans="1:23" s="9" customFormat="1" ht="30" customHeight="1">
      <c r="A25" s="30" t="str">
        <f t="shared" si="0"/>
        <v>19 - 20</v>
      </c>
      <c r="B25" s="8" t="s">
        <v>69</v>
      </c>
      <c r="C25" s="8" t="s">
        <v>67</v>
      </c>
      <c r="D25" s="8" t="s">
        <v>10</v>
      </c>
      <c r="E25" s="8" t="s">
        <v>42</v>
      </c>
      <c r="F25" s="34" t="s">
        <v>212</v>
      </c>
      <c r="G25" s="11">
        <v>11</v>
      </c>
      <c r="H25" s="39">
        <v>78</v>
      </c>
      <c r="I25" s="38">
        <v>24</v>
      </c>
      <c r="J25" s="38"/>
      <c r="K25" s="38"/>
      <c r="L25" s="35">
        <f t="shared" si="1"/>
        <v>102</v>
      </c>
      <c r="M25" s="39">
        <v>100</v>
      </c>
      <c r="N25" s="38">
        <v>50</v>
      </c>
      <c r="O25" s="38">
        <v>0</v>
      </c>
      <c r="P25" s="38"/>
      <c r="Q25" s="31">
        <f t="shared" si="2"/>
        <v>150</v>
      </c>
      <c r="R25" s="32">
        <f t="shared" si="3"/>
        <v>252</v>
      </c>
      <c r="S25" s="33"/>
      <c r="T25" s="15">
        <f t="shared" si="4"/>
        <v>19</v>
      </c>
      <c r="U25" s="16">
        <f t="shared" si="5"/>
        <v>0</v>
      </c>
      <c r="V25" s="16">
        <f t="shared" si="6"/>
        <v>20</v>
      </c>
      <c r="W25" s="16" t="str">
        <f t="shared" si="7"/>
        <v xml:space="preserve"> - 20</v>
      </c>
    </row>
    <row r="26" spans="1:23" s="9" customFormat="1" ht="30" customHeight="1">
      <c r="A26" s="30" t="str">
        <f t="shared" si="0"/>
        <v>19 - 20</v>
      </c>
      <c r="B26" s="8" t="s">
        <v>69</v>
      </c>
      <c r="C26" s="8" t="s">
        <v>100</v>
      </c>
      <c r="D26" s="8" t="s">
        <v>14</v>
      </c>
      <c r="E26" s="8" t="s">
        <v>41</v>
      </c>
      <c r="F26" s="34" t="s">
        <v>193</v>
      </c>
      <c r="G26" s="11">
        <v>11</v>
      </c>
      <c r="H26" s="39">
        <v>18</v>
      </c>
      <c r="I26" s="38">
        <v>100</v>
      </c>
      <c r="J26" s="38">
        <v>19</v>
      </c>
      <c r="K26" s="38"/>
      <c r="L26" s="35">
        <f t="shared" si="1"/>
        <v>137</v>
      </c>
      <c r="M26" s="39">
        <v>100</v>
      </c>
      <c r="N26" s="38">
        <v>15</v>
      </c>
      <c r="O26" s="38"/>
      <c r="P26" s="38"/>
      <c r="Q26" s="31">
        <f t="shared" si="2"/>
        <v>115</v>
      </c>
      <c r="R26" s="32">
        <f t="shared" si="3"/>
        <v>252</v>
      </c>
      <c r="S26" s="33"/>
      <c r="T26" s="15">
        <f t="shared" si="4"/>
        <v>19</v>
      </c>
      <c r="U26" s="16">
        <f t="shared" si="5"/>
        <v>20</v>
      </c>
      <c r="V26" s="16">
        <f t="shared" si="6"/>
        <v>20</v>
      </c>
      <c r="W26" s="16" t="str">
        <f t="shared" si="7"/>
        <v xml:space="preserve"> - 20</v>
      </c>
    </row>
    <row r="27" spans="1:23" s="9" customFormat="1" ht="30" customHeight="1">
      <c r="A27" s="42" t="str">
        <f t="shared" si="0"/>
        <v>21</v>
      </c>
      <c r="B27" s="42" t="s">
        <v>69</v>
      </c>
      <c r="C27" s="42" t="s">
        <v>112</v>
      </c>
      <c r="D27" s="42" t="s">
        <v>113</v>
      </c>
      <c r="E27" s="42" t="s">
        <v>37</v>
      </c>
      <c r="F27" s="43" t="s">
        <v>196</v>
      </c>
      <c r="G27" s="44">
        <v>10</v>
      </c>
      <c r="H27" s="45">
        <v>100</v>
      </c>
      <c r="I27" s="46">
        <v>0</v>
      </c>
      <c r="J27" s="46"/>
      <c r="K27" s="46"/>
      <c r="L27" s="47">
        <f t="shared" si="1"/>
        <v>100</v>
      </c>
      <c r="M27" s="45">
        <v>100</v>
      </c>
      <c r="N27" s="46">
        <v>30</v>
      </c>
      <c r="O27" s="46">
        <v>20</v>
      </c>
      <c r="P27" s="46"/>
      <c r="Q27" s="48">
        <f t="shared" si="2"/>
        <v>150</v>
      </c>
      <c r="R27" s="49">
        <f t="shared" si="3"/>
        <v>250</v>
      </c>
      <c r="S27" s="50" t="s">
        <v>218</v>
      </c>
      <c r="T27" s="15">
        <f t="shared" si="4"/>
        <v>21</v>
      </c>
      <c r="U27" s="16">
        <f t="shared" si="5"/>
        <v>21</v>
      </c>
      <c r="V27" s="16">
        <f t="shared" si="6"/>
        <v>21</v>
      </c>
      <c r="W27" s="16" t="str">
        <f t="shared" si="7"/>
        <v/>
      </c>
    </row>
    <row r="28" spans="1:23" s="9" customFormat="1" ht="30" customHeight="1">
      <c r="A28" s="42" t="str">
        <f t="shared" si="0"/>
        <v>22</v>
      </c>
      <c r="B28" s="42" t="s">
        <v>69</v>
      </c>
      <c r="C28" s="42" t="s">
        <v>106</v>
      </c>
      <c r="D28" s="42" t="s">
        <v>13</v>
      </c>
      <c r="E28" s="42" t="s">
        <v>38</v>
      </c>
      <c r="F28" s="43" t="s">
        <v>195</v>
      </c>
      <c r="G28" s="44">
        <v>9</v>
      </c>
      <c r="H28" s="45">
        <v>58</v>
      </c>
      <c r="I28" s="46">
        <v>24</v>
      </c>
      <c r="J28" s="46">
        <v>19</v>
      </c>
      <c r="K28" s="46"/>
      <c r="L28" s="47">
        <f t="shared" si="1"/>
        <v>101</v>
      </c>
      <c r="M28" s="45">
        <v>100</v>
      </c>
      <c r="N28" s="46">
        <v>5</v>
      </c>
      <c r="O28" s="46">
        <v>26</v>
      </c>
      <c r="P28" s="46"/>
      <c r="Q28" s="48">
        <f t="shared" si="2"/>
        <v>131</v>
      </c>
      <c r="R28" s="49">
        <f t="shared" si="3"/>
        <v>232</v>
      </c>
      <c r="S28" s="50" t="s">
        <v>218</v>
      </c>
      <c r="T28" s="15">
        <f t="shared" si="4"/>
        <v>22</v>
      </c>
      <c r="U28" s="16">
        <f t="shared" si="5"/>
        <v>22</v>
      </c>
      <c r="V28" s="16">
        <f t="shared" si="6"/>
        <v>22</v>
      </c>
      <c r="W28" s="16" t="str">
        <f t="shared" si="7"/>
        <v/>
      </c>
    </row>
    <row r="29" spans="1:23" s="9" customFormat="1" ht="30" customHeight="1">
      <c r="A29" s="30" t="str">
        <f t="shared" si="0"/>
        <v>23</v>
      </c>
      <c r="B29" s="8" t="s">
        <v>69</v>
      </c>
      <c r="C29" s="8" t="s">
        <v>72</v>
      </c>
      <c r="D29" s="8" t="s">
        <v>13</v>
      </c>
      <c r="E29" s="8" t="s">
        <v>66</v>
      </c>
      <c r="F29" s="34" t="s">
        <v>194</v>
      </c>
      <c r="G29" s="11">
        <v>11</v>
      </c>
      <c r="H29" s="39">
        <v>57</v>
      </c>
      <c r="I29" s="38"/>
      <c r="J29" s="38">
        <v>9</v>
      </c>
      <c r="K29" s="38"/>
      <c r="L29" s="35">
        <f t="shared" si="1"/>
        <v>66</v>
      </c>
      <c r="M29" s="39">
        <v>80</v>
      </c>
      <c r="N29" s="38">
        <v>50</v>
      </c>
      <c r="O29" s="38">
        <v>26</v>
      </c>
      <c r="P29" s="38"/>
      <c r="Q29" s="31">
        <f t="shared" si="2"/>
        <v>156</v>
      </c>
      <c r="R29" s="32">
        <f t="shared" si="3"/>
        <v>222</v>
      </c>
      <c r="S29" s="30"/>
      <c r="T29" s="15">
        <f t="shared" si="4"/>
        <v>23</v>
      </c>
      <c r="U29" s="16">
        <f t="shared" si="5"/>
        <v>23</v>
      </c>
      <c r="V29" s="16">
        <f t="shared" si="6"/>
        <v>23</v>
      </c>
      <c r="W29" s="16" t="str">
        <f t="shared" si="7"/>
        <v/>
      </c>
    </row>
    <row r="30" spans="1:23" s="9" customFormat="1" ht="30" customHeight="1">
      <c r="A30" s="30" t="str">
        <f t="shared" si="0"/>
        <v>24</v>
      </c>
      <c r="B30" s="8" t="s">
        <v>69</v>
      </c>
      <c r="C30" s="8" t="s">
        <v>79</v>
      </c>
      <c r="D30" s="8" t="s">
        <v>7</v>
      </c>
      <c r="E30" s="8" t="s">
        <v>38</v>
      </c>
      <c r="F30" s="34" t="s">
        <v>212</v>
      </c>
      <c r="G30" s="11">
        <v>11</v>
      </c>
      <c r="H30" s="39">
        <v>100</v>
      </c>
      <c r="I30" s="38">
        <v>0</v>
      </c>
      <c r="J30" s="38">
        <v>0</v>
      </c>
      <c r="K30" s="38"/>
      <c r="L30" s="35">
        <f t="shared" si="1"/>
        <v>100</v>
      </c>
      <c r="M30" s="39">
        <v>80</v>
      </c>
      <c r="N30" s="38">
        <v>30</v>
      </c>
      <c r="O30" s="38"/>
      <c r="P30" s="38"/>
      <c r="Q30" s="31">
        <f t="shared" si="2"/>
        <v>110</v>
      </c>
      <c r="R30" s="32">
        <f t="shared" si="3"/>
        <v>210</v>
      </c>
      <c r="S30" s="30"/>
      <c r="T30" s="15">
        <f t="shared" si="4"/>
        <v>24</v>
      </c>
      <c r="U30" s="16">
        <f t="shared" si="5"/>
        <v>24</v>
      </c>
      <c r="V30" s="16">
        <f t="shared" si="6"/>
        <v>24</v>
      </c>
      <c r="W30" s="16" t="str">
        <f t="shared" si="7"/>
        <v/>
      </c>
    </row>
    <row r="31" spans="1:23" s="9" customFormat="1" ht="30" customHeight="1">
      <c r="A31" s="30" t="str">
        <f t="shared" si="0"/>
        <v>25</v>
      </c>
      <c r="B31" s="8" t="s">
        <v>68</v>
      </c>
      <c r="C31" s="8" t="s">
        <v>108</v>
      </c>
      <c r="D31" s="8" t="s">
        <v>7</v>
      </c>
      <c r="E31" s="8" t="s">
        <v>66</v>
      </c>
      <c r="F31" s="34" t="s">
        <v>189</v>
      </c>
      <c r="G31" s="11">
        <v>11</v>
      </c>
      <c r="H31" s="39">
        <v>100</v>
      </c>
      <c r="I31" s="38"/>
      <c r="J31" s="38"/>
      <c r="K31" s="38"/>
      <c r="L31" s="35">
        <f t="shared" si="1"/>
        <v>100</v>
      </c>
      <c r="M31" s="39">
        <v>100</v>
      </c>
      <c r="N31" s="38">
        <v>5</v>
      </c>
      <c r="O31" s="38"/>
      <c r="P31" s="38"/>
      <c r="Q31" s="31">
        <f t="shared" si="2"/>
        <v>105</v>
      </c>
      <c r="R31" s="32">
        <f t="shared" si="3"/>
        <v>205</v>
      </c>
      <c r="S31" s="30"/>
      <c r="T31" s="15">
        <f t="shared" si="4"/>
        <v>25</v>
      </c>
      <c r="U31" s="16">
        <f t="shared" si="5"/>
        <v>25</v>
      </c>
      <c r="V31" s="16">
        <f t="shared" si="6"/>
        <v>25</v>
      </c>
      <c r="W31" s="16" t="str">
        <f t="shared" si="7"/>
        <v/>
      </c>
    </row>
    <row r="32" spans="1:23" s="19" customFormat="1" ht="30" customHeight="1">
      <c r="A32" s="42" t="str">
        <f t="shared" si="0"/>
        <v>26 - 27</v>
      </c>
      <c r="B32" s="42" t="s">
        <v>69</v>
      </c>
      <c r="C32" s="42" t="s">
        <v>109</v>
      </c>
      <c r="D32" s="42" t="s">
        <v>110</v>
      </c>
      <c r="E32" s="42" t="s">
        <v>41</v>
      </c>
      <c r="F32" s="43" t="s">
        <v>194</v>
      </c>
      <c r="G32" s="44">
        <v>7</v>
      </c>
      <c r="H32" s="45">
        <v>100</v>
      </c>
      <c r="I32" s="46"/>
      <c r="J32" s="46"/>
      <c r="K32" s="46"/>
      <c r="L32" s="47">
        <f t="shared" si="1"/>
        <v>100</v>
      </c>
      <c r="M32" s="45">
        <v>100</v>
      </c>
      <c r="N32" s="46">
        <v>0</v>
      </c>
      <c r="O32" s="46"/>
      <c r="P32" s="46"/>
      <c r="Q32" s="48">
        <f t="shared" si="2"/>
        <v>100</v>
      </c>
      <c r="R32" s="49">
        <f t="shared" si="3"/>
        <v>200</v>
      </c>
      <c r="S32" s="50" t="s">
        <v>218</v>
      </c>
      <c r="T32" s="15">
        <f t="shared" si="4"/>
        <v>26</v>
      </c>
      <c r="U32" s="16">
        <f t="shared" si="5"/>
        <v>0</v>
      </c>
      <c r="V32" s="16">
        <f t="shared" si="6"/>
        <v>27</v>
      </c>
      <c r="W32" s="16" t="str">
        <f t="shared" si="7"/>
        <v xml:space="preserve"> - 27</v>
      </c>
    </row>
    <row r="33" spans="1:23" s="19" customFormat="1" ht="30" customHeight="1">
      <c r="A33" s="30" t="str">
        <f t="shared" si="0"/>
        <v>26 - 27</v>
      </c>
      <c r="B33" s="8" t="s">
        <v>70</v>
      </c>
      <c r="C33" s="8" t="s">
        <v>111</v>
      </c>
      <c r="D33" s="8" t="s">
        <v>32</v>
      </c>
      <c r="E33" s="8" t="s">
        <v>37</v>
      </c>
      <c r="F33" s="34" t="s">
        <v>192</v>
      </c>
      <c r="G33" s="11">
        <v>10</v>
      </c>
      <c r="H33" s="39">
        <v>100</v>
      </c>
      <c r="I33" s="38"/>
      <c r="J33" s="38"/>
      <c r="K33" s="38"/>
      <c r="L33" s="35">
        <f t="shared" si="1"/>
        <v>100</v>
      </c>
      <c r="M33" s="39">
        <v>100</v>
      </c>
      <c r="N33" s="38"/>
      <c r="O33" s="38"/>
      <c r="P33" s="38"/>
      <c r="Q33" s="31">
        <f t="shared" si="2"/>
        <v>100</v>
      </c>
      <c r="R33" s="32">
        <f t="shared" si="3"/>
        <v>200</v>
      </c>
      <c r="S33" s="30"/>
      <c r="T33" s="15">
        <f t="shared" si="4"/>
        <v>26</v>
      </c>
      <c r="U33" s="16">
        <f t="shared" si="5"/>
        <v>27</v>
      </c>
      <c r="V33" s="16">
        <f t="shared" si="6"/>
        <v>27</v>
      </c>
      <c r="W33" s="16" t="str">
        <f t="shared" si="7"/>
        <v xml:space="preserve"> - 27</v>
      </c>
    </row>
    <row r="34" spans="1:23" s="19" customFormat="1" ht="30" customHeight="1">
      <c r="A34" s="30" t="str">
        <f t="shared" si="0"/>
        <v>28</v>
      </c>
      <c r="B34" s="8" t="s">
        <v>70</v>
      </c>
      <c r="C34" s="8" t="s">
        <v>114</v>
      </c>
      <c r="D34" s="8" t="s">
        <v>115</v>
      </c>
      <c r="E34" s="8" t="s">
        <v>64</v>
      </c>
      <c r="F34" s="34" t="s">
        <v>197</v>
      </c>
      <c r="G34" s="11">
        <v>10</v>
      </c>
      <c r="H34" s="39">
        <v>100</v>
      </c>
      <c r="I34" s="38">
        <v>0</v>
      </c>
      <c r="J34" s="38">
        <v>0</v>
      </c>
      <c r="K34" s="38"/>
      <c r="L34" s="35">
        <f t="shared" si="1"/>
        <v>100</v>
      </c>
      <c r="M34" s="39">
        <v>60</v>
      </c>
      <c r="N34" s="38">
        <v>30</v>
      </c>
      <c r="O34" s="38">
        <v>0</v>
      </c>
      <c r="P34" s="38"/>
      <c r="Q34" s="31">
        <f t="shared" si="2"/>
        <v>90</v>
      </c>
      <c r="R34" s="32">
        <f t="shared" si="3"/>
        <v>190</v>
      </c>
      <c r="S34" s="30"/>
      <c r="T34" s="15">
        <f t="shared" si="4"/>
        <v>28</v>
      </c>
      <c r="U34" s="16">
        <f t="shared" si="5"/>
        <v>28</v>
      </c>
      <c r="V34" s="16">
        <f t="shared" si="6"/>
        <v>28</v>
      </c>
      <c r="W34" s="16" t="str">
        <f t="shared" si="7"/>
        <v/>
      </c>
    </row>
    <row r="35" spans="1:23" s="19" customFormat="1" ht="30" customHeight="1">
      <c r="A35" s="30" t="str">
        <f t="shared" si="0"/>
        <v>29</v>
      </c>
      <c r="B35" s="8" t="s">
        <v>69</v>
      </c>
      <c r="C35" s="8" t="s">
        <v>118</v>
      </c>
      <c r="D35" s="8" t="s">
        <v>16</v>
      </c>
      <c r="E35" s="8" t="s">
        <v>45</v>
      </c>
      <c r="F35" s="34" t="s">
        <v>212</v>
      </c>
      <c r="G35" s="11">
        <v>11</v>
      </c>
      <c r="H35" s="39">
        <v>78</v>
      </c>
      <c r="I35" s="38"/>
      <c r="J35" s="38"/>
      <c r="K35" s="38"/>
      <c r="L35" s="35">
        <f t="shared" si="1"/>
        <v>78</v>
      </c>
      <c r="M35" s="39">
        <v>100</v>
      </c>
      <c r="N35" s="38">
        <v>5</v>
      </c>
      <c r="O35" s="38"/>
      <c r="P35" s="38"/>
      <c r="Q35" s="31">
        <f t="shared" si="2"/>
        <v>105</v>
      </c>
      <c r="R35" s="32">
        <f t="shared" si="3"/>
        <v>183</v>
      </c>
      <c r="S35" s="30"/>
      <c r="T35" s="15">
        <f t="shared" si="4"/>
        <v>29</v>
      </c>
      <c r="U35" s="16">
        <f t="shared" si="5"/>
        <v>29</v>
      </c>
      <c r="V35" s="16">
        <f t="shared" si="6"/>
        <v>29</v>
      </c>
      <c r="W35" s="16" t="str">
        <f t="shared" si="7"/>
        <v/>
      </c>
    </row>
    <row r="36" spans="1:23" s="19" customFormat="1" ht="30" customHeight="1">
      <c r="A36" s="30" t="str">
        <f t="shared" si="0"/>
        <v>30</v>
      </c>
      <c r="B36" s="8" t="s">
        <v>68</v>
      </c>
      <c r="C36" s="8" t="s">
        <v>101</v>
      </c>
      <c r="D36" s="8" t="s">
        <v>5</v>
      </c>
      <c r="E36" s="8" t="s">
        <v>37</v>
      </c>
      <c r="F36" s="34" t="s">
        <v>189</v>
      </c>
      <c r="G36" s="11">
        <v>9</v>
      </c>
      <c r="H36" s="39">
        <v>57</v>
      </c>
      <c r="I36" s="38">
        <v>79</v>
      </c>
      <c r="J36" s="38"/>
      <c r="K36" s="38"/>
      <c r="L36" s="35">
        <f t="shared" si="1"/>
        <v>136</v>
      </c>
      <c r="M36" s="39">
        <v>40</v>
      </c>
      <c r="N36" s="38">
        <v>5</v>
      </c>
      <c r="O36" s="38"/>
      <c r="P36" s="38"/>
      <c r="Q36" s="31">
        <f t="shared" si="2"/>
        <v>45</v>
      </c>
      <c r="R36" s="32">
        <f t="shared" si="3"/>
        <v>181</v>
      </c>
      <c r="S36" s="33"/>
      <c r="T36" s="15">
        <f t="shared" si="4"/>
        <v>30</v>
      </c>
      <c r="U36" s="16">
        <f t="shared" si="5"/>
        <v>30</v>
      </c>
      <c r="V36" s="16">
        <f t="shared" si="6"/>
        <v>30</v>
      </c>
      <c r="W36" s="16" t="str">
        <f t="shared" si="7"/>
        <v/>
      </c>
    </row>
    <row r="37" spans="1:23" s="19" customFormat="1" ht="30" customHeight="1">
      <c r="A37" s="30" t="str">
        <f t="shared" si="0"/>
        <v>31 - 32</v>
      </c>
      <c r="B37" s="8" t="s">
        <v>68</v>
      </c>
      <c r="C37" s="8" t="s">
        <v>98</v>
      </c>
      <c r="D37" s="8" t="s">
        <v>14</v>
      </c>
      <c r="E37" s="8" t="s">
        <v>37</v>
      </c>
      <c r="F37" s="34" t="s">
        <v>189</v>
      </c>
      <c r="G37" s="11">
        <v>10</v>
      </c>
      <c r="H37" s="39">
        <v>78</v>
      </c>
      <c r="I37" s="38">
        <v>79</v>
      </c>
      <c r="J37" s="38">
        <v>0</v>
      </c>
      <c r="K37" s="38"/>
      <c r="L37" s="35">
        <f t="shared" si="1"/>
        <v>157</v>
      </c>
      <c r="M37" s="39">
        <v>20</v>
      </c>
      <c r="N37" s="38">
        <v>0</v>
      </c>
      <c r="O37" s="38"/>
      <c r="P37" s="38"/>
      <c r="Q37" s="31">
        <f t="shared" si="2"/>
        <v>20</v>
      </c>
      <c r="R37" s="32">
        <f t="shared" si="3"/>
        <v>177</v>
      </c>
      <c r="S37" s="33"/>
      <c r="T37" s="15">
        <f t="shared" si="4"/>
        <v>31</v>
      </c>
      <c r="U37" s="16">
        <f t="shared" si="5"/>
        <v>0</v>
      </c>
      <c r="V37" s="16">
        <f t="shared" si="6"/>
        <v>32</v>
      </c>
      <c r="W37" s="16" t="str">
        <f t="shared" si="7"/>
        <v xml:space="preserve"> - 32</v>
      </c>
    </row>
    <row r="38" spans="1:23" s="19" customFormat="1" ht="30" customHeight="1">
      <c r="A38" s="30" t="str">
        <f t="shared" si="0"/>
        <v>31 - 32</v>
      </c>
      <c r="B38" s="8" t="s">
        <v>69</v>
      </c>
      <c r="C38" s="8" t="s">
        <v>121</v>
      </c>
      <c r="D38" s="8" t="s">
        <v>187</v>
      </c>
      <c r="E38" s="8" t="s">
        <v>186</v>
      </c>
      <c r="F38" s="34" t="s">
        <v>211</v>
      </c>
      <c r="G38" s="11">
        <v>9</v>
      </c>
      <c r="H38" s="39">
        <v>57</v>
      </c>
      <c r="I38" s="38">
        <v>15</v>
      </c>
      <c r="J38" s="38"/>
      <c r="K38" s="38"/>
      <c r="L38" s="35">
        <f t="shared" si="1"/>
        <v>72</v>
      </c>
      <c r="M38" s="39">
        <v>100</v>
      </c>
      <c r="N38" s="38">
        <v>5</v>
      </c>
      <c r="O38" s="38"/>
      <c r="P38" s="38"/>
      <c r="Q38" s="31">
        <f t="shared" si="2"/>
        <v>105</v>
      </c>
      <c r="R38" s="32">
        <f t="shared" si="3"/>
        <v>177</v>
      </c>
      <c r="S38" s="30"/>
      <c r="T38" s="15">
        <f t="shared" si="4"/>
        <v>31</v>
      </c>
      <c r="U38" s="16">
        <f t="shared" si="5"/>
        <v>32</v>
      </c>
      <c r="V38" s="16">
        <f t="shared" si="6"/>
        <v>32</v>
      </c>
      <c r="W38" s="16" t="str">
        <f t="shared" si="7"/>
        <v xml:space="preserve"> - 32</v>
      </c>
    </row>
    <row r="39" spans="1:23" s="19" customFormat="1" ht="30" customHeight="1">
      <c r="A39" s="30" t="str">
        <f t="shared" ref="A39:A70" si="8">T39&amp;W39</f>
        <v>33</v>
      </c>
      <c r="B39" s="8" t="s">
        <v>69</v>
      </c>
      <c r="C39" s="8" t="s">
        <v>117</v>
      </c>
      <c r="D39" s="8" t="s">
        <v>60</v>
      </c>
      <c r="E39" s="8" t="s">
        <v>44</v>
      </c>
      <c r="F39" s="34" t="s">
        <v>212</v>
      </c>
      <c r="G39" s="11">
        <v>9</v>
      </c>
      <c r="H39" s="39">
        <v>78</v>
      </c>
      <c r="I39" s="38"/>
      <c r="J39" s="38"/>
      <c r="K39" s="38"/>
      <c r="L39" s="35">
        <f t="shared" ref="L39:L70" si="9">SUM(H39:K39)</f>
        <v>78</v>
      </c>
      <c r="M39" s="39">
        <v>60</v>
      </c>
      <c r="N39" s="38">
        <v>30</v>
      </c>
      <c r="O39" s="38">
        <v>0</v>
      </c>
      <c r="P39" s="38"/>
      <c r="Q39" s="31">
        <f t="shared" ref="Q39:Q70" si="10">SUM(M39:P39)</f>
        <v>90</v>
      </c>
      <c r="R39" s="32">
        <f t="shared" ref="R39:R70" si="11">L39+Q39</f>
        <v>168</v>
      </c>
      <c r="S39" s="30"/>
      <c r="T39" s="15">
        <f t="shared" ref="T39:T70" si="12">RANK(R39,$R$7:$R$84,0)</f>
        <v>33</v>
      </c>
      <c r="U39" s="16">
        <f t="shared" ref="U39:U70" si="13">IF(T39=T40,0,T40-1)</f>
        <v>33</v>
      </c>
      <c r="V39" s="16">
        <f t="shared" ref="V39:V70" si="14">IF(U39=0,V40,U39)</f>
        <v>33</v>
      </c>
      <c r="W39" s="16" t="str">
        <f t="shared" ref="W39:W70" si="15">IF(T39=V39,""," - "&amp;V39)</f>
        <v/>
      </c>
    </row>
    <row r="40" spans="1:23" s="19" customFormat="1" ht="30" customHeight="1">
      <c r="A40" s="8" t="str">
        <f t="shared" si="8"/>
        <v>34</v>
      </c>
      <c r="B40" s="8" t="s">
        <v>69</v>
      </c>
      <c r="C40" s="8" t="s">
        <v>162</v>
      </c>
      <c r="D40" s="8" t="s">
        <v>15</v>
      </c>
      <c r="E40" s="8" t="s">
        <v>38</v>
      </c>
      <c r="F40" s="34" t="s">
        <v>202</v>
      </c>
      <c r="G40" s="11">
        <v>10</v>
      </c>
      <c r="H40" s="39">
        <v>0</v>
      </c>
      <c r="I40" s="38">
        <v>15</v>
      </c>
      <c r="J40" s="38"/>
      <c r="K40" s="38"/>
      <c r="L40" s="35">
        <f t="shared" si="9"/>
        <v>15</v>
      </c>
      <c r="M40" s="39">
        <v>100</v>
      </c>
      <c r="N40" s="38">
        <v>50</v>
      </c>
      <c r="O40" s="38"/>
      <c r="P40" s="38"/>
      <c r="Q40" s="31">
        <f t="shared" si="10"/>
        <v>150</v>
      </c>
      <c r="R40" s="13">
        <f t="shared" si="11"/>
        <v>165</v>
      </c>
      <c r="S40" s="8"/>
      <c r="T40" s="15">
        <f t="shared" si="12"/>
        <v>34</v>
      </c>
      <c r="U40" s="16">
        <f t="shared" si="13"/>
        <v>34</v>
      </c>
      <c r="V40" s="16">
        <f t="shared" si="14"/>
        <v>34</v>
      </c>
      <c r="W40" s="16" t="str">
        <f t="shared" si="15"/>
        <v/>
      </c>
    </row>
    <row r="41" spans="1:23" s="19" customFormat="1" ht="30" customHeight="1">
      <c r="A41" s="30" t="str">
        <f t="shared" si="8"/>
        <v>35</v>
      </c>
      <c r="B41" s="8" t="s">
        <v>69</v>
      </c>
      <c r="C41" s="8" t="s">
        <v>122</v>
      </c>
      <c r="D41" s="8" t="s">
        <v>7</v>
      </c>
      <c r="E41" s="8" t="s">
        <v>44</v>
      </c>
      <c r="F41" s="34" t="s">
        <v>194</v>
      </c>
      <c r="G41" s="11">
        <v>10</v>
      </c>
      <c r="H41" s="39">
        <v>58</v>
      </c>
      <c r="I41" s="38"/>
      <c r="J41" s="38"/>
      <c r="K41" s="38"/>
      <c r="L41" s="35">
        <f t="shared" si="9"/>
        <v>58</v>
      </c>
      <c r="M41" s="39">
        <v>100</v>
      </c>
      <c r="N41" s="38">
        <v>0</v>
      </c>
      <c r="O41" s="38"/>
      <c r="P41" s="38"/>
      <c r="Q41" s="31">
        <f t="shared" si="10"/>
        <v>100</v>
      </c>
      <c r="R41" s="32">
        <f t="shared" si="11"/>
        <v>158</v>
      </c>
      <c r="S41" s="30"/>
      <c r="T41" s="15">
        <f t="shared" si="12"/>
        <v>35</v>
      </c>
      <c r="U41" s="16">
        <f t="shared" si="13"/>
        <v>35</v>
      </c>
      <c r="V41" s="16">
        <f t="shared" si="14"/>
        <v>35</v>
      </c>
      <c r="W41" s="16" t="str">
        <f t="shared" si="15"/>
        <v/>
      </c>
    </row>
    <row r="42" spans="1:23" s="19" customFormat="1" ht="30" customHeight="1">
      <c r="A42" s="30" t="str">
        <f t="shared" si="8"/>
        <v>36</v>
      </c>
      <c r="B42" s="8" t="s">
        <v>69</v>
      </c>
      <c r="C42" s="8" t="s">
        <v>125</v>
      </c>
      <c r="D42" s="8" t="s">
        <v>71</v>
      </c>
      <c r="E42" s="8" t="s">
        <v>38</v>
      </c>
      <c r="F42" s="34" t="s">
        <v>194</v>
      </c>
      <c r="G42" s="11">
        <v>10</v>
      </c>
      <c r="H42" s="39">
        <v>57</v>
      </c>
      <c r="I42" s="38"/>
      <c r="J42" s="38"/>
      <c r="K42" s="38"/>
      <c r="L42" s="35">
        <f t="shared" si="9"/>
        <v>57</v>
      </c>
      <c r="M42" s="39">
        <v>100</v>
      </c>
      <c r="N42" s="38"/>
      <c r="O42" s="38"/>
      <c r="P42" s="38"/>
      <c r="Q42" s="31">
        <f t="shared" si="10"/>
        <v>100</v>
      </c>
      <c r="R42" s="32">
        <f t="shared" si="11"/>
        <v>157</v>
      </c>
      <c r="S42" s="30"/>
      <c r="T42" s="15">
        <f t="shared" si="12"/>
        <v>36</v>
      </c>
      <c r="U42" s="16">
        <f t="shared" si="13"/>
        <v>36</v>
      </c>
      <c r="V42" s="16">
        <f t="shared" si="14"/>
        <v>36</v>
      </c>
      <c r="W42" s="16" t="str">
        <f t="shared" si="15"/>
        <v/>
      </c>
    </row>
    <row r="43" spans="1:23" s="19" customFormat="1" ht="30" customHeight="1">
      <c r="A43" s="8" t="str">
        <f t="shared" si="8"/>
        <v>37</v>
      </c>
      <c r="B43" s="8" t="s">
        <v>69</v>
      </c>
      <c r="C43" s="8" t="s">
        <v>154</v>
      </c>
      <c r="D43" s="8" t="s">
        <v>155</v>
      </c>
      <c r="E43" s="8" t="s">
        <v>63</v>
      </c>
      <c r="F43" s="34" t="s">
        <v>212</v>
      </c>
      <c r="G43" s="11">
        <v>11</v>
      </c>
      <c r="H43" s="39">
        <v>18</v>
      </c>
      <c r="I43" s="38"/>
      <c r="J43" s="38"/>
      <c r="K43" s="38"/>
      <c r="L43" s="35">
        <f t="shared" si="9"/>
        <v>18</v>
      </c>
      <c r="M43" s="39">
        <v>100</v>
      </c>
      <c r="N43" s="38">
        <v>30</v>
      </c>
      <c r="O43" s="38"/>
      <c r="P43" s="38">
        <v>0</v>
      </c>
      <c r="Q43" s="31">
        <f t="shared" si="10"/>
        <v>130</v>
      </c>
      <c r="R43" s="13">
        <f t="shared" si="11"/>
        <v>148</v>
      </c>
      <c r="S43" s="8"/>
      <c r="T43" s="15">
        <f t="shared" si="12"/>
        <v>37</v>
      </c>
      <c r="U43" s="16">
        <f t="shared" si="13"/>
        <v>37</v>
      </c>
      <c r="V43" s="16">
        <f t="shared" si="14"/>
        <v>37</v>
      </c>
      <c r="W43" s="16" t="str">
        <f t="shared" si="15"/>
        <v/>
      </c>
    </row>
    <row r="44" spans="1:23" s="19" customFormat="1" ht="30" customHeight="1">
      <c r="A44" s="30" t="str">
        <f t="shared" si="8"/>
        <v>38 - 39</v>
      </c>
      <c r="B44" s="8" t="s">
        <v>69</v>
      </c>
      <c r="C44" s="8" t="s">
        <v>77</v>
      </c>
      <c r="D44" s="8" t="s">
        <v>12</v>
      </c>
      <c r="E44" s="8" t="s">
        <v>37</v>
      </c>
      <c r="F44" s="34" t="s">
        <v>212</v>
      </c>
      <c r="G44" s="11">
        <v>9</v>
      </c>
      <c r="H44" s="39">
        <v>18</v>
      </c>
      <c r="I44" s="38">
        <v>9</v>
      </c>
      <c r="J44" s="38"/>
      <c r="K44" s="38"/>
      <c r="L44" s="35">
        <f t="shared" si="9"/>
        <v>27</v>
      </c>
      <c r="M44" s="39">
        <v>60</v>
      </c>
      <c r="N44" s="38">
        <v>50</v>
      </c>
      <c r="O44" s="38"/>
      <c r="P44" s="38"/>
      <c r="Q44" s="31">
        <f t="shared" si="10"/>
        <v>110</v>
      </c>
      <c r="R44" s="32">
        <f t="shared" si="11"/>
        <v>137</v>
      </c>
      <c r="S44" s="30"/>
      <c r="T44" s="15">
        <f t="shared" si="12"/>
        <v>38</v>
      </c>
      <c r="U44" s="16">
        <f t="shared" si="13"/>
        <v>0</v>
      </c>
      <c r="V44" s="16">
        <f t="shared" si="14"/>
        <v>39</v>
      </c>
      <c r="W44" s="16" t="str">
        <f t="shared" si="15"/>
        <v xml:space="preserve"> - 39</v>
      </c>
    </row>
    <row r="45" spans="1:23" s="19" customFormat="1" ht="30" customHeight="1">
      <c r="A45" s="30" t="str">
        <f t="shared" si="8"/>
        <v>38 - 39</v>
      </c>
      <c r="B45" s="8" t="s">
        <v>184</v>
      </c>
      <c r="C45" s="8" t="s">
        <v>124</v>
      </c>
      <c r="D45" s="8" t="s">
        <v>10</v>
      </c>
      <c r="E45" s="8" t="s">
        <v>42</v>
      </c>
      <c r="F45" s="34" t="s">
        <v>198</v>
      </c>
      <c r="G45" s="11">
        <v>10</v>
      </c>
      <c r="H45" s="39">
        <v>57</v>
      </c>
      <c r="I45" s="38"/>
      <c r="J45" s="38"/>
      <c r="K45" s="38"/>
      <c r="L45" s="35">
        <f t="shared" si="9"/>
        <v>57</v>
      </c>
      <c r="M45" s="39">
        <v>80</v>
      </c>
      <c r="N45" s="38">
        <v>0</v>
      </c>
      <c r="O45" s="38"/>
      <c r="P45" s="38"/>
      <c r="Q45" s="31">
        <f t="shared" si="10"/>
        <v>80</v>
      </c>
      <c r="R45" s="32">
        <f t="shared" si="11"/>
        <v>137</v>
      </c>
      <c r="S45" s="30"/>
      <c r="T45" s="15">
        <f t="shared" si="12"/>
        <v>38</v>
      </c>
      <c r="U45" s="16">
        <f t="shared" si="13"/>
        <v>39</v>
      </c>
      <c r="V45" s="16">
        <f t="shared" si="14"/>
        <v>39</v>
      </c>
      <c r="W45" s="16" t="str">
        <f t="shared" si="15"/>
        <v xml:space="preserve"> - 39</v>
      </c>
    </row>
    <row r="46" spans="1:23" s="19" customFormat="1" ht="30" customHeight="1">
      <c r="A46" s="8" t="str">
        <f t="shared" si="8"/>
        <v>40</v>
      </c>
      <c r="B46" s="8" t="s">
        <v>69</v>
      </c>
      <c r="C46" s="8" t="s">
        <v>147</v>
      </c>
      <c r="D46" s="8" t="s">
        <v>148</v>
      </c>
      <c r="E46" s="8" t="s">
        <v>50</v>
      </c>
      <c r="F46" s="34" t="s">
        <v>202</v>
      </c>
      <c r="G46" s="11">
        <v>10</v>
      </c>
      <c r="H46" s="39">
        <v>18</v>
      </c>
      <c r="I46" s="38"/>
      <c r="J46" s="38"/>
      <c r="K46" s="38"/>
      <c r="L46" s="35">
        <f t="shared" si="9"/>
        <v>18</v>
      </c>
      <c r="M46" s="39">
        <v>100</v>
      </c>
      <c r="N46" s="38">
        <v>15</v>
      </c>
      <c r="O46" s="38"/>
      <c r="P46" s="38"/>
      <c r="Q46" s="31">
        <f t="shared" si="10"/>
        <v>115</v>
      </c>
      <c r="R46" s="13">
        <f t="shared" si="11"/>
        <v>133</v>
      </c>
      <c r="S46" s="8"/>
      <c r="T46" s="15">
        <f t="shared" si="12"/>
        <v>40</v>
      </c>
      <c r="U46" s="16">
        <f t="shared" si="13"/>
        <v>40</v>
      </c>
      <c r="V46" s="16">
        <f t="shared" si="14"/>
        <v>40</v>
      </c>
      <c r="W46" s="16" t="str">
        <f t="shared" si="15"/>
        <v/>
      </c>
    </row>
    <row r="47" spans="1:23" s="19" customFormat="1" ht="30" customHeight="1">
      <c r="A47" s="30" t="str">
        <f t="shared" si="8"/>
        <v>41</v>
      </c>
      <c r="B47" s="8" t="s">
        <v>69</v>
      </c>
      <c r="C47" s="8" t="s">
        <v>107</v>
      </c>
      <c r="D47" s="8" t="s">
        <v>10</v>
      </c>
      <c r="E47" s="8" t="s">
        <v>41</v>
      </c>
      <c r="F47" s="34" t="s">
        <v>212</v>
      </c>
      <c r="G47" s="11">
        <v>10</v>
      </c>
      <c r="H47" s="39">
        <v>100</v>
      </c>
      <c r="I47" s="38"/>
      <c r="J47" s="38"/>
      <c r="K47" s="38"/>
      <c r="L47" s="35">
        <f t="shared" si="9"/>
        <v>100</v>
      </c>
      <c r="M47" s="39">
        <v>20</v>
      </c>
      <c r="N47" s="38"/>
      <c r="O47" s="38"/>
      <c r="P47" s="38"/>
      <c r="Q47" s="31">
        <f t="shared" si="10"/>
        <v>20</v>
      </c>
      <c r="R47" s="32">
        <f t="shared" si="11"/>
        <v>120</v>
      </c>
      <c r="S47" s="30"/>
      <c r="T47" s="15">
        <f t="shared" si="12"/>
        <v>41</v>
      </c>
      <c r="U47" s="16">
        <f t="shared" si="13"/>
        <v>41</v>
      </c>
      <c r="V47" s="16">
        <f t="shared" si="14"/>
        <v>41</v>
      </c>
      <c r="W47" s="16" t="str">
        <f t="shared" si="15"/>
        <v/>
      </c>
    </row>
    <row r="48" spans="1:23" s="19" customFormat="1" ht="30" customHeight="1">
      <c r="A48" s="8" t="str">
        <f t="shared" si="8"/>
        <v>42 - 43</v>
      </c>
      <c r="B48" s="8" t="s">
        <v>69</v>
      </c>
      <c r="C48" s="8" t="s">
        <v>160</v>
      </c>
      <c r="D48" s="8" t="s">
        <v>161</v>
      </c>
      <c r="E48" s="8" t="s">
        <v>44</v>
      </c>
      <c r="F48" s="34" t="s">
        <v>212</v>
      </c>
      <c r="G48" s="11">
        <v>10</v>
      </c>
      <c r="H48" s="39">
        <v>18</v>
      </c>
      <c r="I48" s="38">
        <v>0</v>
      </c>
      <c r="J48" s="38"/>
      <c r="K48" s="38"/>
      <c r="L48" s="35">
        <f t="shared" si="9"/>
        <v>18</v>
      </c>
      <c r="M48" s="39">
        <v>100</v>
      </c>
      <c r="N48" s="38">
        <v>0</v>
      </c>
      <c r="O48" s="38"/>
      <c r="P48" s="38"/>
      <c r="Q48" s="31">
        <f t="shared" si="10"/>
        <v>100</v>
      </c>
      <c r="R48" s="13">
        <f t="shared" si="11"/>
        <v>118</v>
      </c>
      <c r="S48" s="8"/>
      <c r="T48" s="15">
        <f t="shared" si="12"/>
        <v>42</v>
      </c>
      <c r="U48" s="16">
        <f t="shared" si="13"/>
        <v>0</v>
      </c>
      <c r="V48" s="16">
        <f t="shared" si="14"/>
        <v>43</v>
      </c>
      <c r="W48" s="16" t="str">
        <f t="shared" si="15"/>
        <v xml:space="preserve"> - 43</v>
      </c>
    </row>
    <row r="49" spans="1:23" s="19" customFormat="1" ht="30" customHeight="1">
      <c r="A49" s="30" t="str">
        <f t="shared" si="8"/>
        <v>42 - 43</v>
      </c>
      <c r="B49" s="8" t="s">
        <v>86</v>
      </c>
      <c r="C49" s="8" t="s">
        <v>123</v>
      </c>
      <c r="D49" s="8" t="s">
        <v>15</v>
      </c>
      <c r="E49" s="8" t="s">
        <v>42</v>
      </c>
      <c r="F49" s="34" t="s">
        <v>216</v>
      </c>
      <c r="G49" s="11">
        <v>11</v>
      </c>
      <c r="H49" s="39">
        <v>58</v>
      </c>
      <c r="I49" s="38">
        <v>0</v>
      </c>
      <c r="J49" s="38"/>
      <c r="K49" s="38"/>
      <c r="L49" s="35">
        <f t="shared" si="9"/>
        <v>58</v>
      </c>
      <c r="M49" s="39">
        <v>60</v>
      </c>
      <c r="N49" s="38"/>
      <c r="O49" s="38"/>
      <c r="P49" s="38"/>
      <c r="Q49" s="31">
        <f t="shared" si="10"/>
        <v>60</v>
      </c>
      <c r="R49" s="32">
        <f t="shared" si="11"/>
        <v>118</v>
      </c>
      <c r="S49" s="30"/>
      <c r="T49" s="15">
        <f t="shared" si="12"/>
        <v>42</v>
      </c>
      <c r="U49" s="16">
        <f t="shared" si="13"/>
        <v>43</v>
      </c>
      <c r="V49" s="16">
        <f t="shared" si="14"/>
        <v>43</v>
      </c>
      <c r="W49" s="16" t="str">
        <f t="shared" si="15"/>
        <v xml:space="preserve"> - 43</v>
      </c>
    </row>
    <row r="50" spans="1:23" s="19" customFormat="1" ht="30" customHeight="1">
      <c r="A50" s="30" t="str">
        <f t="shared" si="8"/>
        <v>44</v>
      </c>
      <c r="B50" s="8" t="s">
        <v>70</v>
      </c>
      <c r="C50" s="8" t="s">
        <v>126</v>
      </c>
      <c r="D50" s="8" t="s">
        <v>127</v>
      </c>
      <c r="E50" s="8" t="s">
        <v>176</v>
      </c>
      <c r="F50" s="34" t="s">
        <v>197</v>
      </c>
      <c r="G50" s="11">
        <v>11</v>
      </c>
      <c r="H50" s="39">
        <v>18</v>
      </c>
      <c r="I50" s="38">
        <v>9</v>
      </c>
      <c r="J50" s="38">
        <v>9</v>
      </c>
      <c r="K50" s="38">
        <v>5</v>
      </c>
      <c r="L50" s="35">
        <f t="shared" si="9"/>
        <v>41</v>
      </c>
      <c r="M50" s="39">
        <v>40</v>
      </c>
      <c r="N50" s="38">
        <v>30</v>
      </c>
      <c r="O50" s="38"/>
      <c r="P50" s="38">
        <v>0</v>
      </c>
      <c r="Q50" s="31">
        <f t="shared" si="10"/>
        <v>70</v>
      </c>
      <c r="R50" s="32">
        <f t="shared" si="11"/>
        <v>111</v>
      </c>
      <c r="S50" s="30"/>
      <c r="T50" s="15">
        <f t="shared" si="12"/>
        <v>44</v>
      </c>
      <c r="U50" s="16">
        <f t="shared" si="13"/>
        <v>44</v>
      </c>
      <c r="V50" s="16">
        <f t="shared" si="14"/>
        <v>44</v>
      </c>
      <c r="W50" s="16" t="str">
        <f t="shared" si="15"/>
        <v/>
      </c>
    </row>
    <row r="51" spans="1:23" s="19" customFormat="1" ht="30" customHeight="1">
      <c r="A51" s="30" t="str">
        <f t="shared" si="8"/>
        <v>45</v>
      </c>
      <c r="B51" s="8" t="s">
        <v>69</v>
      </c>
      <c r="C51" s="8" t="s">
        <v>128</v>
      </c>
      <c r="D51" s="8" t="s">
        <v>129</v>
      </c>
      <c r="E51" s="8" t="s">
        <v>177</v>
      </c>
      <c r="F51" s="34" t="s">
        <v>195</v>
      </c>
      <c r="G51" s="11">
        <v>10</v>
      </c>
      <c r="H51" s="39">
        <v>39</v>
      </c>
      <c r="I51" s="38">
        <v>0</v>
      </c>
      <c r="J51" s="38"/>
      <c r="K51" s="38"/>
      <c r="L51" s="35">
        <f t="shared" si="9"/>
        <v>39</v>
      </c>
      <c r="M51" s="39">
        <v>20</v>
      </c>
      <c r="N51" s="38">
        <v>30</v>
      </c>
      <c r="O51" s="38">
        <v>20</v>
      </c>
      <c r="P51" s="38"/>
      <c r="Q51" s="31">
        <f t="shared" si="10"/>
        <v>70</v>
      </c>
      <c r="R51" s="32">
        <f t="shared" si="11"/>
        <v>109</v>
      </c>
      <c r="S51" s="30"/>
      <c r="T51" s="15">
        <f t="shared" si="12"/>
        <v>45</v>
      </c>
      <c r="U51" s="16">
        <f t="shared" si="13"/>
        <v>45</v>
      </c>
      <c r="V51" s="16">
        <f t="shared" si="14"/>
        <v>45</v>
      </c>
      <c r="W51" s="16" t="str">
        <f t="shared" si="15"/>
        <v/>
      </c>
    </row>
    <row r="52" spans="1:23" s="19" customFormat="1" ht="30" customHeight="1">
      <c r="A52" s="30" t="str">
        <f t="shared" si="8"/>
        <v>46</v>
      </c>
      <c r="B52" s="8" t="s">
        <v>69</v>
      </c>
      <c r="C52" s="8" t="s">
        <v>135</v>
      </c>
      <c r="D52" s="8" t="s">
        <v>76</v>
      </c>
      <c r="E52" s="8" t="s">
        <v>44</v>
      </c>
      <c r="F52" s="34" t="s">
        <v>199</v>
      </c>
      <c r="G52" s="11">
        <v>10</v>
      </c>
      <c r="H52" s="39">
        <v>18</v>
      </c>
      <c r="I52" s="38">
        <v>9</v>
      </c>
      <c r="J52" s="38">
        <v>0</v>
      </c>
      <c r="K52" s="38"/>
      <c r="L52" s="35">
        <f t="shared" si="9"/>
        <v>27</v>
      </c>
      <c r="M52" s="39">
        <v>60</v>
      </c>
      <c r="N52" s="38"/>
      <c r="O52" s="38">
        <v>0</v>
      </c>
      <c r="P52" s="38"/>
      <c r="Q52" s="31">
        <f t="shared" si="10"/>
        <v>60</v>
      </c>
      <c r="R52" s="32">
        <f t="shared" si="11"/>
        <v>87</v>
      </c>
      <c r="S52" s="30"/>
      <c r="T52" s="15">
        <f t="shared" si="12"/>
        <v>46</v>
      </c>
      <c r="U52" s="16">
        <f t="shared" si="13"/>
        <v>46</v>
      </c>
      <c r="V52" s="16">
        <f t="shared" si="14"/>
        <v>46</v>
      </c>
      <c r="W52" s="16" t="str">
        <f t="shared" si="15"/>
        <v/>
      </c>
    </row>
    <row r="53" spans="1:23" s="19" customFormat="1" ht="30" customHeight="1">
      <c r="A53" s="8" t="str">
        <f t="shared" si="8"/>
        <v>47</v>
      </c>
      <c r="B53" s="8" t="s">
        <v>185</v>
      </c>
      <c r="C53" s="8" t="s">
        <v>83</v>
      </c>
      <c r="D53" s="8" t="s">
        <v>84</v>
      </c>
      <c r="E53" s="8" t="s">
        <v>52</v>
      </c>
      <c r="F53" s="34" t="s">
        <v>208</v>
      </c>
      <c r="G53" s="11">
        <v>11</v>
      </c>
      <c r="H53" s="39">
        <v>0</v>
      </c>
      <c r="I53" s="38"/>
      <c r="J53" s="38"/>
      <c r="K53" s="38"/>
      <c r="L53" s="35">
        <f t="shared" si="9"/>
        <v>0</v>
      </c>
      <c r="M53" s="39">
        <v>80</v>
      </c>
      <c r="N53" s="38"/>
      <c r="O53" s="38"/>
      <c r="P53" s="38"/>
      <c r="Q53" s="31">
        <f t="shared" si="10"/>
        <v>80</v>
      </c>
      <c r="R53" s="13">
        <f t="shared" si="11"/>
        <v>80</v>
      </c>
      <c r="S53" s="8"/>
      <c r="T53" s="15">
        <f t="shared" si="12"/>
        <v>47</v>
      </c>
      <c r="U53" s="16">
        <f t="shared" si="13"/>
        <v>47</v>
      </c>
      <c r="V53" s="16">
        <f t="shared" si="14"/>
        <v>47</v>
      </c>
      <c r="W53" s="16" t="str">
        <f t="shared" si="15"/>
        <v/>
      </c>
    </row>
    <row r="54" spans="1:23" s="19" customFormat="1" ht="30" customHeight="1">
      <c r="A54" s="8" t="str">
        <f t="shared" si="8"/>
        <v>48</v>
      </c>
      <c r="B54" s="8" t="s">
        <v>87</v>
      </c>
      <c r="C54" s="8" t="s">
        <v>158</v>
      </c>
      <c r="D54" s="8" t="s">
        <v>80</v>
      </c>
      <c r="E54" s="8" t="s">
        <v>37</v>
      </c>
      <c r="F54" s="34" t="s">
        <v>204</v>
      </c>
      <c r="G54" s="11">
        <v>10</v>
      </c>
      <c r="H54" s="39">
        <v>18</v>
      </c>
      <c r="I54" s="38"/>
      <c r="J54" s="38"/>
      <c r="K54" s="38"/>
      <c r="L54" s="35">
        <f t="shared" si="9"/>
        <v>18</v>
      </c>
      <c r="M54" s="39">
        <v>60</v>
      </c>
      <c r="N54" s="38">
        <v>0</v>
      </c>
      <c r="O54" s="38"/>
      <c r="P54" s="38"/>
      <c r="Q54" s="31">
        <f t="shared" si="10"/>
        <v>60</v>
      </c>
      <c r="R54" s="13">
        <f t="shared" si="11"/>
        <v>78</v>
      </c>
      <c r="S54" s="8"/>
      <c r="T54" s="15">
        <f t="shared" si="12"/>
        <v>48</v>
      </c>
      <c r="U54" s="16">
        <f t="shared" si="13"/>
        <v>48</v>
      </c>
      <c r="V54" s="16">
        <f t="shared" si="14"/>
        <v>48</v>
      </c>
      <c r="W54" s="16" t="str">
        <f t="shared" si="15"/>
        <v/>
      </c>
    </row>
    <row r="55" spans="1:23" s="19" customFormat="1" ht="30" customHeight="1">
      <c r="A55" s="30" t="str">
        <f t="shared" si="8"/>
        <v>49</v>
      </c>
      <c r="B55" s="8" t="s">
        <v>69</v>
      </c>
      <c r="C55" s="8" t="s">
        <v>119</v>
      </c>
      <c r="D55" s="8" t="s">
        <v>120</v>
      </c>
      <c r="E55" s="8" t="s">
        <v>175</v>
      </c>
      <c r="F55" s="34" t="s">
        <v>212</v>
      </c>
      <c r="G55" s="11">
        <v>11</v>
      </c>
      <c r="H55" s="39">
        <v>57</v>
      </c>
      <c r="I55" s="38"/>
      <c r="J55" s="38">
        <v>19</v>
      </c>
      <c r="K55" s="38"/>
      <c r="L55" s="35">
        <f t="shared" si="9"/>
        <v>76</v>
      </c>
      <c r="M55" s="39"/>
      <c r="N55" s="38"/>
      <c r="O55" s="38"/>
      <c r="P55" s="38"/>
      <c r="Q55" s="31">
        <f t="shared" si="10"/>
        <v>0</v>
      </c>
      <c r="R55" s="32">
        <f t="shared" si="11"/>
        <v>76</v>
      </c>
      <c r="S55" s="30"/>
      <c r="T55" s="15">
        <f t="shared" si="12"/>
        <v>49</v>
      </c>
      <c r="U55" s="16">
        <f t="shared" si="13"/>
        <v>49</v>
      </c>
      <c r="V55" s="16">
        <f t="shared" si="14"/>
        <v>49</v>
      </c>
      <c r="W55" s="16" t="str">
        <f t="shared" si="15"/>
        <v/>
      </c>
    </row>
    <row r="56" spans="1:23" s="19" customFormat="1" ht="30" customHeight="1">
      <c r="A56" s="30" t="str">
        <f t="shared" si="8"/>
        <v>50</v>
      </c>
      <c r="B56" s="8" t="s">
        <v>69</v>
      </c>
      <c r="C56" s="8" t="s">
        <v>130</v>
      </c>
      <c r="D56" s="8" t="s">
        <v>9</v>
      </c>
      <c r="E56" s="8" t="s">
        <v>50</v>
      </c>
      <c r="F56" s="34" t="s">
        <v>190</v>
      </c>
      <c r="G56" s="11">
        <v>10</v>
      </c>
      <c r="H56" s="39">
        <v>0</v>
      </c>
      <c r="I56" s="38"/>
      <c r="J56" s="38">
        <v>30</v>
      </c>
      <c r="K56" s="38"/>
      <c r="L56" s="35">
        <f t="shared" si="9"/>
        <v>30</v>
      </c>
      <c r="M56" s="39">
        <v>40</v>
      </c>
      <c r="N56" s="38"/>
      <c r="O56" s="38"/>
      <c r="P56" s="38"/>
      <c r="Q56" s="31">
        <f t="shared" si="10"/>
        <v>40</v>
      </c>
      <c r="R56" s="32">
        <f t="shared" si="11"/>
        <v>70</v>
      </c>
      <c r="S56" s="30"/>
      <c r="T56" s="15">
        <f t="shared" si="12"/>
        <v>50</v>
      </c>
      <c r="U56" s="16">
        <f t="shared" si="13"/>
        <v>50</v>
      </c>
      <c r="V56" s="16">
        <f t="shared" si="14"/>
        <v>50</v>
      </c>
      <c r="W56" s="16" t="str">
        <f t="shared" si="15"/>
        <v/>
      </c>
    </row>
    <row r="57" spans="1:23" s="19" customFormat="1" ht="30" customHeight="1">
      <c r="A57" s="30" t="str">
        <f t="shared" si="8"/>
        <v>51 - 52</v>
      </c>
      <c r="B57" s="8" t="s">
        <v>69</v>
      </c>
      <c r="C57" s="8" t="s">
        <v>141</v>
      </c>
      <c r="D57" s="8" t="s">
        <v>132</v>
      </c>
      <c r="E57" s="8" t="s">
        <v>44</v>
      </c>
      <c r="F57" s="34" t="s">
        <v>212</v>
      </c>
      <c r="G57" s="11">
        <v>9</v>
      </c>
      <c r="H57" s="39">
        <v>19</v>
      </c>
      <c r="I57" s="38"/>
      <c r="J57" s="38"/>
      <c r="K57" s="38"/>
      <c r="L57" s="35">
        <f t="shared" si="9"/>
        <v>19</v>
      </c>
      <c r="M57" s="39">
        <v>20</v>
      </c>
      <c r="N57" s="38">
        <v>30</v>
      </c>
      <c r="O57" s="38"/>
      <c r="P57" s="38"/>
      <c r="Q57" s="31">
        <f t="shared" si="10"/>
        <v>50</v>
      </c>
      <c r="R57" s="32">
        <f t="shared" si="11"/>
        <v>69</v>
      </c>
      <c r="S57" s="30"/>
      <c r="T57" s="15">
        <f t="shared" si="12"/>
        <v>51</v>
      </c>
      <c r="U57" s="16">
        <f t="shared" si="13"/>
        <v>0</v>
      </c>
      <c r="V57" s="16">
        <f t="shared" si="14"/>
        <v>52</v>
      </c>
      <c r="W57" s="16" t="str">
        <f t="shared" si="15"/>
        <v xml:space="preserve"> - 52</v>
      </c>
    </row>
    <row r="58" spans="1:23" s="19" customFormat="1" ht="30" customHeight="1">
      <c r="A58" s="30" t="str">
        <f t="shared" si="8"/>
        <v>51 - 52</v>
      </c>
      <c r="B58" s="8" t="s">
        <v>69</v>
      </c>
      <c r="C58" s="8" t="s">
        <v>140</v>
      </c>
      <c r="D58" s="8" t="s">
        <v>7</v>
      </c>
      <c r="E58" s="8" t="s">
        <v>40</v>
      </c>
      <c r="F58" s="34" t="s">
        <v>212</v>
      </c>
      <c r="G58" s="11">
        <v>11</v>
      </c>
      <c r="H58" s="39">
        <v>0</v>
      </c>
      <c r="I58" s="38">
        <v>15</v>
      </c>
      <c r="J58" s="38">
        <v>9</v>
      </c>
      <c r="K58" s="38"/>
      <c r="L58" s="35">
        <f t="shared" si="9"/>
        <v>24</v>
      </c>
      <c r="M58" s="39">
        <v>40</v>
      </c>
      <c r="N58" s="38">
        <v>5</v>
      </c>
      <c r="O58" s="38"/>
      <c r="P58" s="38">
        <v>0</v>
      </c>
      <c r="Q58" s="31">
        <f t="shared" si="10"/>
        <v>45</v>
      </c>
      <c r="R58" s="32">
        <f t="shared" si="11"/>
        <v>69</v>
      </c>
      <c r="S58" s="30"/>
      <c r="T58" s="15">
        <f t="shared" si="12"/>
        <v>51</v>
      </c>
      <c r="U58" s="16">
        <f t="shared" si="13"/>
        <v>52</v>
      </c>
      <c r="V58" s="16">
        <f t="shared" si="14"/>
        <v>52</v>
      </c>
      <c r="W58" s="16" t="str">
        <f t="shared" si="15"/>
        <v xml:space="preserve"> - 52</v>
      </c>
    </row>
    <row r="59" spans="1:23" s="19" customFormat="1" ht="30" customHeight="1">
      <c r="A59" s="30" t="str">
        <f t="shared" si="8"/>
        <v>53 - 54</v>
      </c>
      <c r="B59" s="8" t="s">
        <v>69</v>
      </c>
      <c r="C59" s="8" t="s">
        <v>136</v>
      </c>
      <c r="D59" s="8" t="s">
        <v>13</v>
      </c>
      <c r="E59" s="8" t="s">
        <v>178</v>
      </c>
      <c r="F59" s="34" t="s">
        <v>212</v>
      </c>
      <c r="G59" s="11">
        <v>9</v>
      </c>
      <c r="H59" s="39">
        <v>18</v>
      </c>
      <c r="I59" s="38">
        <v>9</v>
      </c>
      <c r="J59" s="38"/>
      <c r="K59" s="38"/>
      <c r="L59" s="35">
        <f t="shared" si="9"/>
        <v>27</v>
      </c>
      <c r="M59" s="39">
        <v>40</v>
      </c>
      <c r="N59" s="38"/>
      <c r="O59" s="38"/>
      <c r="P59" s="38"/>
      <c r="Q59" s="31">
        <f t="shared" si="10"/>
        <v>40</v>
      </c>
      <c r="R59" s="32">
        <f t="shared" si="11"/>
        <v>67</v>
      </c>
      <c r="S59" s="30"/>
      <c r="T59" s="15">
        <f t="shared" si="12"/>
        <v>53</v>
      </c>
      <c r="U59" s="16">
        <f t="shared" si="13"/>
        <v>0</v>
      </c>
      <c r="V59" s="16">
        <f t="shared" si="14"/>
        <v>54</v>
      </c>
      <c r="W59" s="16" t="str">
        <f t="shared" si="15"/>
        <v xml:space="preserve"> - 54</v>
      </c>
    </row>
    <row r="60" spans="1:23" s="19" customFormat="1" ht="30" customHeight="1">
      <c r="A60" s="30" t="str">
        <f t="shared" si="8"/>
        <v>53 - 54</v>
      </c>
      <c r="B60" s="8" t="s">
        <v>69</v>
      </c>
      <c r="C60" s="8" t="s">
        <v>85</v>
      </c>
      <c r="D60" s="8" t="s">
        <v>71</v>
      </c>
      <c r="E60" s="8" t="s">
        <v>57</v>
      </c>
      <c r="F60" s="34" t="s">
        <v>194</v>
      </c>
      <c r="G60" s="11">
        <v>11</v>
      </c>
      <c r="H60" s="39">
        <v>58</v>
      </c>
      <c r="I60" s="38">
        <v>9</v>
      </c>
      <c r="J60" s="38"/>
      <c r="K60" s="38"/>
      <c r="L60" s="35">
        <f t="shared" si="9"/>
        <v>67</v>
      </c>
      <c r="M60" s="39"/>
      <c r="N60" s="38"/>
      <c r="O60" s="38"/>
      <c r="P60" s="38"/>
      <c r="Q60" s="31">
        <f t="shared" si="10"/>
        <v>0</v>
      </c>
      <c r="R60" s="32">
        <f t="shared" si="11"/>
        <v>67</v>
      </c>
      <c r="S60" s="30"/>
      <c r="T60" s="15">
        <f t="shared" si="12"/>
        <v>53</v>
      </c>
      <c r="U60" s="16">
        <f t="shared" si="13"/>
        <v>54</v>
      </c>
      <c r="V60" s="16">
        <f t="shared" si="14"/>
        <v>54</v>
      </c>
      <c r="W60" s="16" t="str">
        <f t="shared" si="15"/>
        <v xml:space="preserve"> - 54</v>
      </c>
    </row>
    <row r="61" spans="1:23" s="19" customFormat="1" ht="30" customHeight="1">
      <c r="A61" s="8" t="str">
        <f t="shared" si="8"/>
        <v>55</v>
      </c>
      <c r="B61" s="8" t="s">
        <v>69</v>
      </c>
      <c r="C61" s="8" t="s">
        <v>171</v>
      </c>
      <c r="D61" s="8" t="s">
        <v>55</v>
      </c>
      <c r="E61" s="8" t="s">
        <v>181</v>
      </c>
      <c r="F61" s="34" t="s">
        <v>190</v>
      </c>
      <c r="G61" s="11">
        <v>9</v>
      </c>
      <c r="H61" s="39">
        <v>0</v>
      </c>
      <c r="I61" s="38">
        <v>0</v>
      </c>
      <c r="J61" s="38"/>
      <c r="K61" s="38"/>
      <c r="L61" s="35">
        <f t="shared" si="9"/>
        <v>0</v>
      </c>
      <c r="M61" s="39">
        <v>60</v>
      </c>
      <c r="N61" s="38"/>
      <c r="O61" s="38">
        <v>0</v>
      </c>
      <c r="P61" s="38"/>
      <c r="Q61" s="31">
        <f t="shared" si="10"/>
        <v>60</v>
      </c>
      <c r="R61" s="13">
        <f t="shared" si="11"/>
        <v>60</v>
      </c>
      <c r="S61" s="7"/>
      <c r="T61" s="15">
        <f t="shared" si="12"/>
        <v>55</v>
      </c>
      <c r="U61" s="16">
        <f t="shared" si="13"/>
        <v>55</v>
      </c>
      <c r="V61" s="16">
        <f t="shared" si="14"/>
        <v>55</v>
      </c>
      <c r="W61" s="16" t="str">
        <f t="shared" si="15"/>
        <v/>
      </c>
    </row>
    <row r="62" spans="1:23" s="19" customFormat="1" ht="30" customHeight="1">
      <c r="A62" s="8" t="str">
        <f t="shared" si="8"/>
        <v>56 - 58</v>
      </c>
      <c r="B62" s="8" t="s">
        <v>69</v>
      </c>
      <c r="C62" s="8" t="s">
        <v>157</v>
      </c>
      <c r="D62" s="8" t="s">
        <v>9</v>
      </c>
      <c r="E62" s="8" t="s">
        <v>48</v>
      </c>
      <c r="F62" s="34" t="s">
        <v>212</v>
      </c>
      <c r="G62" s="11">
        <v>10</v>
      </c>
      <c r="H62" s="39">
        <v>18</v>
      </c>
      <c r="I62" s="38"/>
      <c r="J62" s="38"/>
      <c r="K62" s="38"/>
      <c r="L62" s="35">
        <f t="shared" si="9"/>
        <v>18</v>
      </c>
      <c r="M62" s="39">
        <v>40</v>
      </c>
      <c r="N62" s="38"/>
      <c r="O62" s="38"/>
      <c r="P62" s="38"/>
      <c r="Q62" s="31">
        <f t="shared" si="10"/>
        <v>40</v>
      </c>
      <c r="R62" s="13">
        <f t="shared" si="11"/>
        <v>58</v>
      </c>
      <c r="S62" s="8"/>
      <c r="T62" s="15">
        <f t="shared" si="12"/>
        <v>56</v>
      </c>
      <c r="U62" s="16">
        <f t="shared" si="13"/>
        <v>0</v>
      </c>
      <c r="V62" s="16">
        <f t="shared" si="14"/>
        <v>58</v>
      </c>
      <c r="W62" s="16" t="str">
        <f t="shared" si="15"/>
        <v xml:space="preserve"> - 58</v>
      </c>
    </row>
    <row r="63" spans="1:23" s="19" customFormat="1" ht="30" customHeight="1">
      <c r="A63" s="8" t="str">
        <f t="shared" si="8"/>
        <v>56 - 58</v>
      </c>
      <c r="B63" s="8" t="s">
        <v>184</v>
      </c>
      <c r="C63" s="8" t="s">
        <v>151</v>
      </c>
      <c r="D63" s="8" t="s">
        <v>58</v>
      </c>
      <c r="E63" s="8" t="s">
        <v>57</v>
      </c>
      <c r="F63" s="34" t="s">
        <v>203</v>
      </c>
      <c r="G63" s="11">
        <v>9</v>
      </c>
      <c r="H63" s="39">
        <v>18</v>
      </c>
      <c r="I63" s="38"/>
      <c r="J63" s="38"/>
      <c r="K63" s="38"/>
      <c r="L63" s="35">
        <f t="shared" si="9"/>
        <v>18</v>
      </c>
      <c r="M63" s="39">
        <v>40</v>
      </c>
      <c r="N63" s="38"/>
      <c r="O63" s="38"/>
      <c r="P63" s="38"/>
      <c r="Q63" s="31">
        <f t="shared" si="10"/>
        <v>40</v>
      </c>
      <c r="R63" s="13">
        <f t="shared" si="11"/>
        <v>58</v>
      </c>
      <c r="S63" s="8"/>
      <c r="T63" s="15">
        <f t="shared" si="12"/>
        <v>56</v>
      </c>
      <c r="U63" s="16">
        <f t="shared" si="13"/>
        <v>0</v>
      </c>
      <c r="V63" s="16">
        <f t="shared" si="14"/>
        <v>58</v>
      </c>
      <c r="W63" s="16" t="str">
        <f t="shared" si="15"/>
        <v xml:space="preserve"> - 58</v>
      </c>
    </row>
    <row r="64" spans="1:23" s="19" customFormat="1" ht="30" customHeight="1">
      <c r="A64" s="8" t="str">
        <f t="shared" si="8"/>
        <v>56 - 58</v>
      </c>
      <c r="B64" s="8" t="s">
        <v>69</v>
      </c>
      <c r="C64" s="8" t="s">
        <v>159</v>
      </c>
      <c r="D64" s="8" t="s">
        <v>17</v>
      </c>
      <c r="E64" s="8" t="s">
        <v>182</v>
      </c>
      <c r="F64" s="34" t="s">
        <v>205</v>
      </c>
      <c r="G64" s="11">
        <v>10</v>
      </c>
      <c r="H64" s="39">
        <v>18</v>
      </c>
      <c r="I64" s="38">
        <v>0</v>
      </c>
      <c r="J64" s="38">
        <v>0</v>
      </c>
      <c r="K64" s="38">
        <v>0</v>
      </c>
      <c r="L64" s="35">
        <f t="shared" si="9"/>
        <v>18</v>
      </c>
      <c r="M64" s="39">
        <v>40</v>
      </c>
      <c r="N64" s="38"/>
      <c r="O64" s="38"/>
      <c r="P64" s="38"/>
      <c r="Q64" s="31">
        <f t="shared" si="10"/>
        <v>40</v>
      </c>
      <c r="R64" s="13">
        <f t="shared" si="11"/>
        <v>58</v>
      </c>
      <c r="S64" s="8"/>
      <c r="T64" s="15">
        <f t="shared" si="12"/>
        <v>56</v>
      </c>
      <c r="U64" s="16">
        <f t="shared" si="13"/>
        <v>58</v>
      </c>
      <c r="V64" s="16">
        <f t="shared" si="14"/>
        <v>58</v>
      </c>
      <c r="W64" s="16" t="str">
        <f t="shared" si="15"/>
        <v xml:space="preserve"> - 58</v>
      </c>
    </row>
    <row r="65" spans="1:23" s="19" customFormat="1" ht="30" customHeight="1">
      <c r="A65" s="8" t="str">
        <f t="shared" si="8"/>
        <v>59</v>
      </c>
      <c r="B65" s="8" t="s">
        <v>70</v>
      </c>
      <c r="C65" s="8" t="s">
        <v>163</v>
      </c>
      <c r="D65" s="8" t="s">
        <v>90</v>
      </c>
      <c r="E65" s="8" t="s">
        <v>48</v>
      </c>
      <c r="F65" s="34" t="s">
        <v>197</v>
      </c>
      <c r="G65" s="11">
        <v>9</v>
      </c>
      <c r="H65" s="39">
        <v>0</v>
      </c>
      <c r="I65" s="38"/>
      <c r="J65" s="38">
        <v>9</v>
      </c>
      <c r="K65" s="38"/>
      <c r="L65" s="35">
        <f t="shared" si="9"/>
        <v>9</v>
      </c>
      <c r="M65" s="39">
        <v>40</v>
      </c>
      <c r="N65" s="38"/>
      <c r="O65" s="38"/>
      <c r="P65" s="38"/>
      <c r="Q65" s="31">
        <f t="shared" si="10"/>
        <v>40</v>
      </c>
      <c r="R65" s="13">
        <f t="shared" si="11"/>
        <v>49</v>
      </c>
      <c r="S65" s="8"/>
      <c r="T65" s="15">
        <f t="shared" si="12"/>
        <v>59</v>
      </c>
      <c r="U65" s="16">
        <f t="shared" si="13"/>
        <v>59</v>
      </c>
      <c r="V65" s="16">
        <f t="shared" si="14"/>
        <v>59</v>
      </c>
      <c r="W65" s="16" t="str">
        <f t="shared" si="15"/>
        <v/>
      </c>
    </row>
    <row r="66" spans="1:23" s="19" customFormat="1" ht="30" customHeight="1">
      <c r="A66" s="30" t="str">
        <f t="shared" si="8"/>
        <v>60</v>
      </c>
      <c r="B66" s="8" t="s">
        <v>68</v>
      </c>
      <c r="C66" s="8" t="s">
        <v>137</v>
      </c>
      <c r="D66" s="8" t="s">
        <v>138</v>
      </c>
      <c r="E66" s="8" t="s">
        <v>179</v>
      </c>
      <c r="F66" s="34" t="s">
        <v>200</v>
      </c>
      <c r="G66" s="11">
        <v>9</v>
      </c>
      <c r="H66" s="39">
        <v>18</v>
      </c>
      <c r="I66" s="38">
        <v>0</v>
      </c>
      <c r="J66" s="38">
        <v>9</v>
      </c>
      <c r="K66" s="38"/>
      <c r="L66" s="35">
        <f t="shared" si="9"/>
        <v>27</v>
      </c>
      <c r="M66" s="39">
        <v>20</v>
      </c>
      <c r="N66" s="38">
        <v>0</v>
      </c>
      <c r="O66" s="38"/>
      <c r="P66" s="38"/>
      <c r="Q66" s="31">
        <f t="shared" si="10"/>
        <v>20</v>
      </c>
      <c r="R66" s="32">
        <f t="shared" si="11"/>
        <v>47</v>
      </c>
      <c r="S66" s="30"/>
      <c r="T66" s="15">
        <f t="shared" si="12"/>
        <v>60</v>
      </c>
      <c r="U66" s="16">
        <f t="shared" si="13"/>
        <v>60</v>
      </c>
      <c r="V66" s="16">
        <f t="shared" si="14"/>
        <v>60</v>
      </c>
      <c r="W66" s="16" t="str">
        <f t="shared" si="15"/>
        <v/>
      </c>
    </row>
    <row r="67" spans="1:23" s="9" customFormat="1" ht="30" customHeight="1">
      <c r="A67" s="8" t="str">
        <f t="shared" si="8"/>
        <v>61</v>
      </c>
      <c r="B67" s="8" t="s">
        <v>69</v>
      </c>
      <c r="C67" s="8" t="s">
        <v>167</v>
      </c>
      <c r="D67" s="8" t="s">
        <v>8</v>
      </c>
      <c r="E67" s="8" t="s">
        <v>37</v>
      </c>
      <c r="F67" s="34" t="s">
        <v>195</v>
      </c>
      <c r="G67" s="11">
        <v>9</v>
      </c>
      <c r="H67" s="39">
        <v>0</v>
      </c>
      <c r="I67" s="38"/>
      <c r="J67" s="38"/>
      <c r="K67" s="38"/>
      <c r="L67" s="35">
        <f t="shared" si="9"/>
        <v>0</v>
      </c>
      <c r="M67" s="39">
        <v>40</v>
      </c>
      <c r="N67" s="38"/>
      <c r="O67" s="38"/>
      <c r="P67" s="38"/>
      <c r="Q67" s="31">
        <f t="shared" si="10"/>
        <v>40</v>
      </c>
      <c r="R67" s="13">
        <f t="shared" si="11"/>
        <v>40</v>
      </c>
      <c r="S67" s="8"/>
      <c r="T67" s="15">
        <f t="shared" si="12"/>
        <v>61</v>
      </c>
      <c r="U67" s="16">
        <f t="shared" si="13"/>
        <v>61</v>
      </c>
      <c r="V67" s="16">
        <f t="shared" si="14"/>
        <v>61</v>
      </c>
      <c r="W67" s="16" t="str">
        <f t="shared" si="15"/>
        <v/>
      </c>
    </row>
    <row r="68" spans="1:23" s="9" customFormat="1" ht="30" customHeight="1">
      <c r="A68" s="30" t="str">
        <f t="shared" si="8"/>
        <v>62 - 64</v>
      </c>
      <c r="B68" s="8" t="s">
        <v>69</v>
      </c>
      <c r="C68" s="8" t="s">
        <v>142</v>
      </c>
      <c r="D68" s="8" t="s">
        <v>56</v>
      </c>
      <c r="E68" s="8" t="s">
        <v>37</v>
      </c>
      <c r="F68" s="34" t="s">
        <v>212</v>
      </c>
      <c r="G68" s="11">
        <v>11</v>
      </c>
      <c r="H68" s="39">
        <v>18</v>
      </c>
      <c r="I68" s="38"/>
      <c r="J68" s="38"/>
      <c r="K68" s="38"/>
      <c r="L68" s="35">
        <f t="shared" si="9"/>
        <v>18</v>
      </c>
      <c r="M68" s="39">
        <v>20</v>
      </c>
      <c r="N68" s="38"/>
      <c r="O68" s="38"/>
      <c r="P68" s="38"/>
      <c r="Q68" s="31">
        <f t="shared" si="10"/>
        <v>20</v>
      </c>
      <c r="R68" s="32">
        <f t="shared" si="11"/>
        <v>38</v>
      </c>
      <c r="S68" s="30"/>
      <c r="T68" s="15">
        <f t="shared" si="12"/>
        <v>62</v>
      </c>
      <c r="U68" s="16">
        <f t="shared" si="13"/>
        <v>0</v>
      </c>
      <c r="V68" s="16">
        <f t="shared" si="14"/>
        <v>64</v>
      </c>
      <c r="W68" s="16" t="str">
        <f t="shared" si="15"/>
        <v xml:space="preserve"> - 64</v>
      </c>
    </row>
    <row r="69" spans="1:23" s="9" customFormat="1" ht="30" customHeight="1">
      <c r="A69" s="8" t="str">
        <f t="shared" si="8"/>
        <v>62 - 64</v>
      </c>
      <c r="B69" s="8" t="s">
        <v>87</v>
      </c>
      <c r="C69" s="8" t="s">
        <v>146</v>
      </c>
      <c r="D69" s="8" t="s">
        <v>5</v>
      </c>
      <c r="E69" s="8" t="s">
        <v>180</v>
      </c>
      <c r="F69" s="34" t="s">
        <v>201</v>
      </c>
      <c r="G69" s="11">
        <v>10</v>
      </c>
      <c r="H69" s="39">
        <v>18</v>
      </c>
      <c r="I69" s="38"/>
      <c r="J69" s="38"/>
      <c r="K69" s="38"/>
      <c r="L69" s="35">
        <f t="shared" si="9"/>
        <v>18</v>
      </c>
      <c r="M69" s="39">
        <v>20</v>
      </c>
      <c r="N69" s="38"/>
      <c r="O69" s="38"/>
      <c r="P69" s="38">
        <v>0</v>
      </c>
      <c r="Q69" s="31">
        <f t="shared" si="10"/>
        <v>20</v>
      </c>
      <c r="R69" s="13">
        <f t="shared" si="11"/>
        <v>38</v>
      </c>
      <c r="S69" s="8"/>
      <c r="T69" s="15">
        <f t="shared" si="12"/>
        <v>62</v>
      </c>
      <c r="U69" s="16">
        <f t="shared" si="13"/>
        <v>0</v>
      </c>
      <c r="V69" s="16">
        <f t="shared" si="14"/>
        <v>64</v>
      </c>
      <c r="W69" s="16" t="str">
        <f t="shared" si="15"/>
        <v xml:space="preserve"> - 64</v>
      </c>
    </row>
    <row r="70" spans="1:23" s="9" customFormat="1" ht="30" customHeight="1">
      <c r="A70" s="30" t="str">
        <f t="shared" si="8"/>
        <v>62 - 64</v>
      </c>
      <c r="B70" s="8" t="s">
        <v>69</v>
      </c>
      <c r="C70" s="8" t="s">
        <v>143</v>
      </c>
      <c r="D70" s="8" t="s">
        <v>16</v>
      </c>
      <c r="E70" s="8" t="s">
        <v>57</v>
      </c>
      <c r="F70" s="34" t="s">
        <v>212</v>
      </c>
      <c r="G70" s="11">
        <v>11</v>
      </c>
      <c r="H70" s="39">
        <v>18</v>
      </c>
      <c r="I70" s="38"/>
      <c r="J70" s="38"/>
      <c r="K70" s="38"/>
      <c r="L70" s="35">
        <f t="shared" si="9"/>
        <v>18</v>
      </c>
      <c r="M70" s="39">
        <v>20</v>
      </c>
      <c r="N70" s="38"/>
      <c r="O70" s="38"/>
      <c r="P70" s="38"/>
      <c r="Q70" s="31">
        <f t="shared" si="10"/>
        <v>20</v>
      </c>
      <c r="R70" s="32">
        <f t="shared" si="11"/>
        <v>38</v>
      </c>
      <c r="S70" s="30"/>
      <c r="T70" s="15">
        <f t="shared" si="12"/>
        <v>62</v>
      </c>
      <c r="U70" s="16">
        <f t="shared" si="13"/>
        <v>64</v>
      </c>
      <c r="V70" s="16">
        <f t="shared" si="14"/>
        <v>64</v>
      </c>
      <c r="W70" s="16" t="str">
        <f t="shared" si="15"/>
        <v xml:space="preserve"> - 64</v>
      </c>
    </row>
    <row r="71" spans="1:23" s="9" customFormat="1" ht="30" customHeight="1">
      <c r="A71" s="30" t="str">
        <f t="shared" ref="A71:A84" si="16">T71&amp;W71</f>
        <v>65 - 67</v>
      </c>
      <c r="B71" s="8" t="s">
        <v>69</v>
      </c>
      <c r="C71" s="8" t="s">
        <v>139</v>
      </c>
      <c r="D71" s="8" t="s">
        <v>134</v>
      </c>
      <c r="E71" s="8" t="s">
        <v>54</v>
      </c>
      <c r="F71" s="34" t="s">
        <v>212</v>
      </c>
      <c r="G71" s="11">
        <v>11</v>
      </c>
      <c r="H71" s="39">
        <v>18</v>
      </c>
      <c r="I71" s="38"/>
      <c r="J71" s="38">
        <v>9</v>
      </c>
      <c r="K71" s="38"/>
      <c r="L71" s="35">
        <f t="shared" ref="L71:L84" si="17">SUM(H71:K71)</f>
        <v>27</v>
      </c>
      <c r="M71" s="39"/>
      <c r="N71" s="38"/>
      <c r="O71" s="38"/>
      <c r="P71" s="38"/>
      <c r="Q71" s="31">
        <f t="shared" ref="Q71:Q84" si="18">SUM(M71:P71)</f>
        <v>0</v>
      </c>
      <c r="R71" s="32">
        <f t="shared" ref="R71:R84" si="19">L71+Q71</f>
        <v>27</v>
      </c>
      <c r="S71" s="30"/>
      <c r="T71" s="15">
        <f t="shared" ref="T71:T84" si="20">RANK(R71,$R$7:$R$84,0)</f>
        <v>65</v>
      </c>
      <c r="U71" s="16">
        <f t="shared" ref="U71:U79" si="21">IF(T71=T72,0,T72-1)</f>
        <v>0</v>
      </c>
      <c r="V71" s="16">
        <f t="shared" ref="V71:V79" si="22">IF(U71=0,V72,U71)</f>
        <v>67</v>
      </c>
      <c r="W71" s="16" t="str">
        <f t="shared" ref="W71:W79" si="23">IF(T71=V71,""," - "&amp;V71)</f>
        <v xml:space="preserve"> - 67</v>
      </c>
    </row>
    <row r="72" spans="1:23" s="9" customFormat="1" ht="30" customHeight="1">
      <c r="A72" s="30" t="str">
        <f t="shared" si="16"/>
        <v>65 - 67</v>
      </c>
      <c r="B72" s="8" t="s">
        <v>69</v>
      </c>
      <c r="C72" s="8" t="s">
        <v>131</v>
      </c>
      <c r="D72" s="8" t="s">
        <v>132</v>
      </c>
      <c r="E72" s="8" t="s">
        <v>44</v>
      </c>
      <c r="F72" s="34" t="s">
        <v>190</v>
      </c>
      <c r="G72" s="11">
        <v>9</v>
      </c>
      <c r="H72" s="39">
        <v>18</v>
      </c>
      <c r="I72" s="38">
        <v>9</v>
      </c>
      <c r="J72" s="38"/>
      <c r="K72" s="38"/>
      <c r="L72" s="35">
        <f t="shared" si="17"/>
        <v>27</v>
      </c>
      <c r="M72" s="39">
        <v>0</v>
      </c>
      <c r="N72" s="38">
        <v>0</v>
      </c>
      <c r="O72" s="38"/>
      <c r="P72" s="38"/>
      <c r="Q72" s="31">
        <f t="shared" si="18"/>
        <v>0</v>
      </c>
      <c r="R72" s="32">
        <f t="shared" si="19"/>
        <v>27</v>
      </c>
      <c r="S72" s="30"/>
      <c r="T72" s="15">
        <f t="shared" si="20"/>
        <v>65</v>
      </c>
      <c r="U72" s="16">
        <f t="shared" si="21"/>
        <v>0</v>
      </c>
      <c r="V72" s="16">
        <f t="shared" si="22"/>
        <v>67</v>
      </c>
      <c r="W72" s="16" t="str">
        <f t="shared" si="23"/>
        <v xml:space="preserve"> - 67</v>
      </c>
    </row>
    <row r="73" spans="1:23" s="9" customFormat="1" ht="30" customHeight="1">
      <c r="A73" s="30" t="str">
        <f t="shared" si="16"/>
        <v>65 - 67</v>
      </c>
      <c r="B73" s="8" t="s">
        <v>69</v>
      </c>
      <c r="C73" s="8" t="s">
        <v>133</v>
      </c>
      <c r="D73" s="8" t="s">
        <v>134</v>
      </c>
      <c r="E73" s="8" t="s">
        <v>42</v>
      </c>
      <c r="F73" s="34" t="s">
        <v>195</v>
      </c>
      <c r="G73" s="11">
        <v>10</v>
      </c>
      <c r="H73" s="39">
        <v>18</v>
      </c>
      <c r="I73" s="38">
        <v>9</v>
      </c>
      <c r="J73" s="38"/>
      <c r="K73" s="38"/>
      <c r="L73" s="35">
        <f t="shared" si="17"/>
        <v>27</v>
      </c>
      <c r="M73" s="39">
        <v>0</v>
      </c>
      <c r="N73" s="38"/>
      <c r="O73" s="38"/>
      <c r="P73" s="38">
        <v>0</v>
      </c>
      <c r="Q73" s="31">
        <f t="shared" si="18"/>
        <v>0</v>
      </c>
      <c r="R73" s="32">
        <f t="shared" si="19"/>
        <v>27</v>
      </c>
      <c r="S73" s="30"/>
      <c r="T73" s="15">
        <f t="shared" si="20"/>
        <v>65</v>
      </c>
      <c r="U73" s="16">
        <f t="shared" si="21"/>
        <v>67</v>
      </c>
      <c r="V73" s="16">
        <f t="shared" si="22"/>
        <v>67</v>
      </c>
      <c r="W73" s="16" t="str">
        <f t="shared" si="23"/>
        <v xml:space="preserve"> - 67</v>
      </c>
    </row>
    <row r="74" spans="1:23" s="9" customFormat="1" ht="30" customHeight="1">
      <c r="A74" s="30" t="str">
        <f t="shared" si="16"/>
        <v>68</v>
      </c>
      <c r="B74" s="8" t="s">
        <v>69</v>
      </c>
      <c r="C74" s="8" t="s">
        <v>144</v>
      </c>
      <c r="D74" s="8" t="s">
        <v>145</v>
      </c>
      <c r="E74" s="8" t="s">
        <v>64</v>
      </c>
      <c r="F74" s="34" t="s">
        <v>194</v>
      </c>
      <c r="G74" s="11">
        <v>11</v>
      </c>
      <c r="H74" s="39">
        <v>18</v>
      </c>
      <c r="I74" s="38"/>
      <c r="J74" s="38"/>
      <c r="K74" s="38"/>
      <c r="L74" s="35">
        <f t="shared" si="17"/>
        <v>18</v>
      </c>
      <c r="M74" s="39">
        <v>0</v>
      </c>
      <c r="N74" s="38"/>
      <c r="O74" s="38">
        <v>6</v>
      </c>
      <c r="P74" s="38"/>
      <c r="Q74" s="31">
        <f t="shared" si="18"/>
        <v>6</v>
      </c>
      <c r="R74" s="32">
        <f t="shared" si="19"/>
        <v>24</v>
      </c>
      <c r="S74" s="30"/>
      <c r="T74" s="15">
        <f t="shared" si="20"/>
        <v>68</v>
      </c>
      <c r="U74" s="16">
        <f t="shared" si="21"/>
        <v>68</v>
      </c>
      <c r="V74" s="16">
        <f t="shared" si="22"/>
        <v>68</v>
      </c>
      <c r="W74" s="16" t="str">
        <f t="shared" si="23"/>
        <v/>
      </c>
    </row>
    <row r="75" spans="1:23" s="9" customFormat="1" ht="30" customHeight="1">
      <c r="A75" s="8" t="str">
        <f t="shared" si="16"/>
        <v>69 - 70</v>
      </c>
      <c r="B75" s="8" t="s">
        <v>69</v>
      </c>
      <c r="C75" s="8" t="s">
        <v>168</v>
      </c>
      <c r="D75" s="8" t="s">
        <v>134</v>
      </c>
      <c r="E75" s="8" t="s">
        <v>54</v>
      </c>
      <c r="F75" s="34" t="s">
        <v>212</v>
      </c>
      <c r="G75" s="11">
        <v>9</v>
      </c>
      <c r="H75" s="39">
        <v>0</v>
      </c>
      <c r="I75" s="38"/>
      <c r="J75" s="38"/>
      <c r="K75" s="38"/>
      <c r="L75" s="35">
        <f t="shared" si="17"/>
        <v>0</v>
      </c>
      <c r="M75" s="39">
        <v>20</v>
      </c>
      <c r="N75" s="38">
        <v>0</v>
      </c>
      <c r="O75" s="38"/>
      <c r="P75" s="38"/>
      <c r="Q75" s="31">
        <f t="shared" si="18"/>
        <v>20</v>
      </c>
      <c r="R75" s="13">
        <f t="shared" si="19"/>
        <v>20</v>
      </c>
      <c r="S75" s="8"/>
      <c r="T75" s="15">
        <f t="shared" si="20"/>
        <v>69</v>
      </c>
      <c r="U75" s="16">
        <f t="shared" si="21"/>
        <v>0</v>
      </c>
      <c r="V75" s="16">
        <f t="shared" si="22"/>
        <v>70</v>
      </c>
      <c r="W75" s="16" t="str">
        <f t="shared" si="23"/>
        <v xml:space="preserve"> - 70</v>
      </c>
    </row>
    <row r="76" spans="1:23" s="9" customFormat="1" ht="25.5">
      <c r="A76" s="8" t="str">
        <f t="shared" si="16"/>
        <v>69 - 70</v>
      </c>
      <c r="B76" s="8" t="s">
        <v>68</v>
      </c>
      <c r="C76" s="8" t="s">
        <v>169</v>
      </c>
      <c r="D76" s="8" t="s">
        <v>170</v>
      </c>
      <c r="E76" s="8" t="s">
        <v>66</v>
      </c>
      <c r="F76" s="34" t="s">
        <v>209</v>
      </c>
      <c r="G76" s="11">
        <v>9</v>
      </c>
      <c r="H76" s="39">
        <v>0</v>
      </c>
      <c r="I76" s="38">
        <v>0</v>
      </c>
      <c r="J76" s="38"/>
      <c r="K76" s="38"/>
      <c r="L76" s="35">
        <f t="shared" si="17"/>
        <v>0</v>
      </c>
      <c r="M76" s="39">
        <v>20</v>
      </c>
      <c r="N76" s="38"/>
      <c r="O76" s="38"/>
      <c r="P76" s="38"/>
      <c r="Q76" s="31">
        <f t="shared" si="18"/>
        <v>20</v>
      </c>
      <c r="R76" s="13">
        <f t="shared" si="19"/>
        <v>20</v>
      </c>
      <c r="S76" s="8"/>
      <c r="T76" s="15">
        <f t="shared" si="20"/>
        <v>69</v>
      </c>
      <c r="U76" s="16">
        <f t="shared" si="21"/>
        <v>70</v>
      </c>
      <c r="V76" s="16">
        <f t="shared" si="22"/>
        <v>70</v>
      </c>
      <c r="W76" s="16" t="str">
        <f t="shared" si="23"/>
        <v xml:space="preserve"> - 70</v>
      </c>
    </row>
    <row r="77" spans="1:23" s="9" customFormat="1" ht="30" customHeight="1">
      <c r="A77" s="8" t="str">
        <f t="shared" si="16"/>
        <v>71 - 74</v>
      </c>
      <c r="B77" s="8" t="s">
        <v>69</v>
      </c>
      <c r="C77" s="8" t="s">
        <v>156</v>
      </c>
      <c r="D77" s="8" t="s">
        <v>17</v>
      </c>
      <c r="E77" s="8" t="s">
        <v>39</v>
      </c>
      <c r="F77" s="34" t="s">
        <v>190</v>
      </c>
      <c r="G77" s="11">
        <v>10</v>
      </c>
      <c r="H77" s="39">
        <v>18</v>
      </c>
      <c r="I77" s="38">
        <v>0</v>
      </c>
      <c r="J77" s="38"/>
      <c r="K77" s="38"/>
      <c r="L77" s="35">
        <f t="shared" si="17"/>
        <v>18</v>
      </c>
      <c r="M77" s="39">
        <v>0</v>
      </c>
      <c r="N77" s="38">
        <v>0</v>
      </c>
      <c r="O77" s="38"/>
      <c r="P77" s="38"/>
      <c r="Q77" s="31">
        <f t="shared" si="18"/>
        <v>0</v>
      </c>
      <c r="R77" s="13">
        <f t="shared" si="19"/>
        <v>18</v>
      </c>
      <c r="S77" s="8"/>
      <c r="T77" s="15">
        <f t="shared" si="20"/>
        <v>71</v>
      </c>
      <c r="U77" s="16">
        <f t="shared" si="21"/>
        <v>0</v>
      </c>
      <c r="V77" s="16">
        <f t="shared" si="22"/>
        <v>74</v>
      </c>
      <c r="W77" s="16" t="str">
        <f t="shared" si="23"/>
        <v xml:space="preserve"> - 74</v>
      </c>
    </row>
    <row r="78" spans="1:23" s="9" customFormat="1" ht="30" customHeight="1">
      <c r="A78" s="8" t="str">
        <f t="shared" si="16"/>
        <v>71 - 74</v>
      </c>
      <c r="B78" s="8" t="s">
        <v>68</v>
      </c>
      <c r="C78" s="8" t="s">
        <v>149</v>
      </c>
      <c r="D78" s="8" t="s">
        <v>150</v>
      </c>
      <c r="E78" s="8" t="s">
        <v>43</v>
      </c>
      <c r="F78" s="34" t="s">
        <v>189</v>
      </c>
      <c r="G78" s="11">
        <v>9</v>
      </c>
      <c r="H78" s="39">
        <v>18</v>
      </c>
      <c r="I78" s="38"/>
      <c r="J78" s="38"/>
      <c r="K78" s="38"/>
      <c r="L78" s="35">
        <f t="shared" si="17"/>
        <v>18</v>
      </c>
      <c r="M78" s="39"/>
      <c r="N78" s="38"/>
      <c r="O78" s="38"/>
      <c r="P78" s="38"/>
      <c r="Q78" s="31">
        <f t="shared" si="18"/>
        <v>0</v>
      </c>
      <c r="R78" s="13">
        <f t="shared" si="19"/>
        <v>18</v>
      </c>
      <c r="S78" s="8"/>
      <c r="T78" s="15">
        <f t="shared" si="20"/>
        <v>71</v>
      </c>
      <c r="U78" s="16">
        <f t="shared" si="21"/>
        <v>0</v>
      </c>
      <c r="V78" s="16">
        <f t="shared" si="22"/>
        <v>74</v>
      </c>
      <c r="W78" s="16" t="str">
        <f t="shared" si="23"/>
        <v xml:space="preserve"> - 74</v>
      </c>
    </row>
    <row r="79" spans="1:23" s="9" customFormat="1" ht="30" customHeight="1">
      <c r="A79" s="8" t="str">
        <f t="shared" si="16"/>
        <v>71 - 74</v>
      </c>
      <c r="B79" s="8" t="s">
        <v>69</v>
      </c>
      <c r="C79" s="8" t="s">
        <v>152</v>
      </c>
      <c r="D79" s="8" t="s">
        <v>90</v>
      </c>
      <c r="E79" s="8" t="s">
        <v>42</v>
      </c>
      <c r="F79" s="34" t="s">
        <v>212</v>
      </c>
      <c r="G79" s="11">
        <v>9</v>
      </c>
      <c r="H79" s="39">
        <v>18</v>
      </c>
      <c r="I79" s="38"/>
      <c r="J79" s="38"/>
      <c r="K79" s="38"/>
      <c r="L79" s="35">
        <f t="shared" si="17"/>
        <v>18</v>
      </c>
      <c r="M79" s="39">
        <v>0</v>
      </c>
      <c r="N79" s="38"/>
      <c r="O79" s="38"/>
      <c r="P79" s="38"/>
      <c r="Q79" s="31">
        <f t="shared" si="18"/>
        <v>0</v>
      </c>
      <c r="R79" s="13">
        <f t="shared" si="19"/>
        <v>18</v>
      </c>
      <c r="S79" s="8"/>
      <c r="T79" s="15">
        <f t="shared" si="20"/>
        <v>71</v>
      </c>
      <c r="U79" s="16">
        <f t="shared" si="21"/>
        <v>0</v>
      </c>
      <c r="V79" s="16">
        <f t="shared" si="22"/>
        <v>74</v>
      </c>
      <c r="W79" s="16" t="str">
        <f t="shared" si="23"/>
        <v xml:space="preserve"> - 74</v>
      </c>
    </row>
    <row r="80" spans="1:23" s="9" customFormat="1" ht="30" customHeight="1">
      <c r="A80" s="8" t="str">
        <f t="shared" si="16"/>
        <v>71 - 74</v>
      </c>
      <c r="B80" s="8" t="s">
        <v>69</v>
      </c>
      <c r="C80" s="8" t="s">
        <v>153</v>
      </c>
      <c r="D80" s="8" t="s">
        <v>62</v>
      </c>
      <c r="E80" s="8" t="s">
        <v>181</v>
      </c>
      <c r="F80" s="34" t="s">
        <v>196</v>
      </c>
      <c r="G80" s="11">
        <v>11</v>
      </c>
      <c r="H80" s="39">
        <v>18</v>
      </c>
      <c r="I80" s="38">
        <v>0</v>
      </c>
      <c r="J80" s="38"/>
      <c r="K80" s="38"/>
      <c r="L80" s="35">
        <f t="shared" si="17"/>
        <v>18</v>
      </c>
      <c r="M80" s="39"/>
      <c r="N80" s="38"/>
      <c r="O80" s="38"/>
      <c r="P80" s="38"/>
      <c r="Q80" s="31">
        <f t="shared" si="18"/>
        <v>0</v>
      </c>
      <c r="R80" s="13">
        <f t="shared" si="19"/>
        <v>18</v>
      </c>
      <c r="S80" s="8"/>
      <c r="T80" s="15">
        <f t="shared" si="20"/>
        <v>71</v>
      </c>
      <c r="U80" s="16">
        <f t="shared" ref="U80:U84" si="24">IF(T80=T81,0,T81-1)</f>
        <v>74</v>
      </c>
      <c r="V80" s="16">
        <f t="shared" ref="V80:V84" si="25">IF(U80=0,V81,U80)</f>
        <v>74</v>
      </c>
      <c r="W80" s="16" t="str">
        <f t="shared" ref="W80:W84" si="26">IF(T80=V80,""," - "&amp;V80)</f>
        <v xml:space="preserve"> - 74</v>
      </c>
    </row>
    <row r="81" spans="1:23" s="9" customFormat="1" ht="30" customHeight="1">
      <c r="A81" s="8" t="str">
        <f t="shared" si="16"/>
        <v>75 - 78</v>
      </c>
      <c r="B81" s="8" t="s">
        <v>69</v>
      </c>
      <c r="C81" s="8" t="s">
        <v>82</v>
      </c>
      <c r="D81" s="8" t="s">
        <v>138</v>
      </c>
      <c r="E81" s="8" t="s">
        <v>51</v>
      </c>
      <c r="F81" s="34" t="s">
        <v>212</v>
      </c>
      <c r="G81" s="11">
        <v>9</v>
      </c>
      <c r="H81" s="39"/>
      <c r="I81" s="38">
        <v>0</v>
      </c>
      <c r="J81" s="38"/>
      <c r="K81" s="38"/>
      <c r="L81" s="35">
        <f t="shared" si="17"/>
        <v>0</v>
      </c>
      <c r="M81" s="39"/>
      <c r="N81" s="38"/>
      <c r="O81" s="38"/>
      <c r="P81" s="38"/>
      <c r="Q81" s="31">
        <f t="shared" si="18"/>
        <v>0</v>
      </c>
      <c r="R81" s="13">
        <f t="shared" si="19"/>
        <v>0</v>
      </c>
      <c r="S81" s="8"/>
      <c r="T81" s="15">
        <f t="shared" si="20"/>
        <v>75</v>
      </c>
      <c r="U81" s="16">
        <f t="shared" si="24"/>
        <v>0</v>
      </c>
      <c r="V81" s="16">
        <f t="shared" si="25"/>
        <v>78</v>
      </c>
      <c r="W81" s="16" t="str">
        <f t="shared" si="26"/>
        <v xml:space="preserve"> - 78</v>
      </c>
    </row>
    <row r="82" spans="1:23" s="9" customFormat="1" ht="30" customHeight="1">
      <c r="A82" s="8" t="str">
        <f t="shared" si="16"/>
        <v>75 - 78</v>
      </c>
      <c r="B82" s="8" t="s">
        <v>69</v>
      </c>
      <c r="C82" s="8" t="s">
        <v>165</v>
      </c>
      <c r="D82" s="8" t="s">
        <v>166</v>
      </c>
      <c r="E82" s="8" t="s">
        <v>43</v>
      </c>
      <c r="F82" s="34" t="s">
        <v>207</v>
      </c>
      <c r="G82" s="11">
        <v>11</v>
      </c>
      <c r="H82" s="39">
        <v>0</v>
      </c>
      <c r="I82" s="38"/>
      <c r="J82" s="38"/>
      <c r="K82" s="38"/>
      <c r="L82" s="35">
        <f t="shared" si="17"/>
        <v>0</v>
      </c>
      <c r="M82" s="39">
        <v>0</v>
      </c>
      <c r="N82" s="38"/>
      <c r="O82" s="38"/>
      <c r="P82" s="38"/>
      <c r="Q82" s="31">
        <f t="shared" si="18"/>
        <v>0</v>
      </c>
      <c r="R82" s="13">
        <f t="shared" si="19"/>
        <v>0</v>
      </c>
      <c r="S82" s="8"/>
      <c r="T82" s="15">
        <f t="shared" si="20"/>
        <v>75</v>
      </c>
      <c r="U82" s="16">
        <f t="shared" si="24"/>
        <v>0</v>
      </c>
      <c r="V82" s="16">
        <f t="shared" si="25"/>
        <v>78</v>
      </c>
      <c r="W82" s="16" t="str">
        <f t="shared" si="26"/>
        <v xml:space="preserve"> - 78</v>
      </c>
    </row>
    <row r="83" spans="1:23" s="9" customFormat="1" ht="25.5">
      <c r="A83" s="8" t="str">
        <f t="shared" si="16"/>
        <v>75 - 78</v>
      </c>
      <c r="B83" s="8" t="s">
        <v>69</v>
      </c>
      <c r="C83" s="8" t="s">
        <v>82</v>
      </c>
      <c r="D83" s="8" t="s">
        <v>16</v>
      </c>
      <c r="E83" s="8" t="s">
        <v>37</v>
      </c>
      <c r="F83" s="34" t="s">
        <v>205</v>
      </c>
      <c r="G83" s="11">
        <v>11</v>
      </c>
      <c r="H83" s="39">
        <v>0</v>
      </c>
      <c r="I83" s="38">
        <v>0</v>
      </c>
      <c r="J83" s="38"/>
      <c r="K83" s="38"/>
      <c r="L83" s="35">
        <f t="shared" si="17"/>
        <v>0</v>
      </c>
      <c r="M83" s="39">
        <v>0</v>
      </c>
      <c r="N83" s="38"/>
      <c r="O83" s="38"/>
      <c r="P83" s="38"/>
      <c r="Q83" s="31">
        <f t="shared" si="18"/>
        <v>0</v>
      </c>
      <c r="R83" s="13">
        <f t="shared" si="19"/>
        <v>0</v>
      </c>
      <c r="S83" s="8"/>
      <c r="T83" s="15">
        <f t="shared" si="20"/>
        <v>75</v>
      </c>
      <c r="U83" s="16">
        <f t="shared" si="24"/>
        <v>0</v>
      </c>
      <c r="V83" s="16">
        <f t="shared" si="25"/>
        <v>78</v>
      </c>
      <c r="W83" s="16" t="str">
        <f t="shared" si="26"/>
        <v xml:space="preserve"> - 78</v>
      </c>
    </row>
    <row r="84" spans="1:23" s="9" customFormat="1" ht="30" customHeight="1" thickBot="1">
      <c r="A84" s="8" t="str">
        <f t="shared" si="16"/>
        <v>75 - 78</v>
      </c>
      <c r="B84" s="8" t="s">
        <v>69</v>
      </c>
      <c r="C84" s="8" t="s">
        <v>164</v>
      </c>
      <c r="D84" s="8" t="s">
        <v>56</v>
      </c>
      <c r="E84" s="8" t="s">
        <v>44</v>
      </c>
      <c r="F84" s="34" t="s">
        <v>206</v>
      </c>
      <c r="G84" s="11">
        <v>11</v>
      </c>
      <c r="H84" s="40">
        <v>0</v>
      </c>
      <c r="I84" s="41"/>
      <c r="J84" s="41"/>
      <c r="K84" s="41"/>
      <c r="L84" s="36">
        <f t="shared" si="17"/>
        <v>0</v>
      </c>
      <c r="M84" s="40">
        <v>0</v>
      </c>
      <c r="N84" s="41"/>
      <c r="O84" s="41"/>
      <c r="P84" s="41"/>
      <c r="Q84" s="37">
        <f t="shared" si="18"/>
        <v>0</v>
      </c>
      <c r="R84" s="13">
        <f t="shared" si="19"/>
        <v>0</v>
      </c>
      <c r="S84" s="8"/>
      <c r="T84" s="15">
        <f t="shared" si="20"/>
        <v>75</v>
      </c>
      <c r="U84" s="16">
        <f t="shared" si="24"/>
        <v>78</v>
      </c>
      <c r="V84" s="16">
        <f t="shared" si="25"/>
        <v>78</v>
      </c>
      <c r="W84" s="16" t="str">
        <f t="shared" si="26"/>
        <v xml:space="preserve"> - 78</v>
      </c>
    </row>
    <row r="85" spans="1:23">
      <c r="T85">
        <v>79</v>
      </c>
    </row>
  </sheetData>
  <autoFilter ref="F2:G85"/>
  <sortState ref="A7:X88">
    <sortCondition descending="1" ref="R7:R88"/>
  </sortState>
  <mergeCells count="2">
    <mergeCell ref="H5:L5"/>
    <mergeCell ref="M5:Q5"/>
  </mergeCells>
  <dataValidations count="1">
    <dataValidation allowBlank="1" showErrorMessage="1" sqref="G6 F65:G65 G42 F63:F64 C5:G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кл.</vt:lpstr>
      <vt:lpstr>10 кл.</vt:lpstr>
      <vt:lpstr>11 кл.</vt:lpstr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2019-01-28T10:30:29Z</cp:lastPrinted>
  <dcterms:created xsi:type="dcterms:W3CDTF">2017-12-19T07:58:12Z</dcterms:created>
  <dcterms:modified xsi:type="dcterms:W3CDTF">2023-01-24T08:50:36Z</dcterms:modified>
</cp:coreProperties>
</file>